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1"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<sst xmlns="http://schemas.openxmlformats.org/spreadsheetml/2006/main" count="1299" uniqueCount="622">
  <si>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</si>
  <si>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</si>
  <si>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</si>
  <si>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</si>
  <si>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</si>
  <si>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</si>
  <si>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</si>
  <si>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</si>
  <si>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</si>
  <si>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</si>
  <si>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</si>
  <si>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</si>
  <si>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</si>
  <si>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</si>
  <si>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</si>
  <si>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</si>
  <si>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</si>
  <si>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</si>
  <si>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</si>
  <si>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</si>
  <si>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</si>
  <si>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</si>
  <si>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</si>
  <si>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</si>
  <si>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</si>
  <si>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</si>
  <si>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</si>
  <si>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</si>
  <si>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</si>
  <si>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</si>
  <si>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</si>
  <si>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</si>
  <si>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</si>
  <si>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</si>
  <si>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</si>
  <si>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</si>
  <si>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</si>
  <si>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</si>
  <si>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</si>
  <si>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</si>
  <si>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</si>
  <si>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</si>
  <si>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</si>
  <si>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</si>
  <si>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</si>
  <si>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</si>
  <si>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</si>
  <si>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</si>
  <si>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</si>
  <si>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</si>
  <si>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</si>
  <si>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</si>
  <si>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</si>
  <si>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</si>
  <si>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</si>
  <si>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</si>
  <si>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</si>
  <si>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</si>
  <si>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</si>
  <si>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</si>
  <si>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</si>
  <si>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</si>
  <si>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</si>
  <si>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</si>
  <si>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</si>
  <si>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</si>
  <si>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</si>
  <si>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</si>
  <si>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</si>
  <si>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</si>
  <si>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</si>
  <si>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</si>
  <si>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</si>
  <si>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</si>
  <si>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</si>
  <si>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</si>
  <si>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</si>
  <si>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</si>
  <si>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</si>
  <si>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</si>
  <si>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</si>
  <si>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</si>
  <si>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</si>
  <si>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</si>
  <si>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</si>
  <si>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</si>
  <si>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</si>
  <si>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</si>
  <si>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</si>
  <si>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</si>
  <si>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</si>
  <si>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</si>
  <si>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</si>
  <si>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</si>
  <si>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</si>
  <si>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</si>
  <si>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</si>
  <si>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</si>
  <si>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</si>
  <si>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</si>
  <si>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</si>
  <si>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</si>
  <si>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</si>
  <si>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</si>
  <si>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</si>
  <si>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</si>
  <si>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</si>
  <si>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</si>
  <si>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</si>
  <si>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</si>
  <si>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</si>
  <si>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</si>
  <si>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</si>
  <si>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</si>
  <si>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</si>
  <si>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</si>
  <si>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</si>
  <si>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</si>
  <si>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</si>
  <si>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</si>
  <si>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</si>
  <si>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</si>
  <si>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</si>
  <si>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</si>
  <si>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</si>
  <si>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</si>
  <si>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</si>
  <si>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</si>
  <si>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</si>
  <si>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</si>
  <si>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</si>
  <si>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</si>
  <si>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</si>
  <si>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</si>
  <si>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</si>
  <si>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</si>
  <si>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</si>
  <si>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</si>
  <si>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</si>
  <si>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</si>
  <si>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</si>
  <si>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</si>
  <si>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</si>
  <si>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</si>
  <si>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</si>
  <si>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</si>
  <si>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</si>
  <si>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</si>
  <si>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</si>
  <si>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</si>
  <si>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</si>
  <si>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</si>
  <si>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</si>
  <si>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</si>
  <si>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</si>
  <si>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</si>
  <si>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</si>
  <si>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</si>
  <si>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</si>
  <si>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</si>
  <si>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</si>
  <si>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</si>
  <si>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</si>
  <si>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</si>
  <si>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</si>
  <si>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</si>
  <si>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</si>
  <si>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</si>
  <si>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</si>
  <si>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</si>
  <si>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</si>
  <si>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</si>
  <si>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</si>
  <si>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</si>
  <si>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</si>
  <si>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</si>
  <si>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</si>
  <si>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</si>
  <si>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</si>
  <si>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</si>
  <si>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</si>
  <si>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</si>
  <si>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</si>
  <si>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</si>
  <si>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</si>
  <si>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</si>
  <si>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</si>
  <si>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</si>
  <si>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</si>
  <si>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</si>
  <si>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</si>
  <si>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</si>
  <si>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</si>
  <si>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</si>
  <si>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</si>
  <si>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</si>
  <si>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</si>
  <si>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</si>
  <si>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</si>
  <si>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</si>
  <si>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</si>
  <si>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</si>
  <si>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</si>
  <si>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</si>
  <si>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</si>
  <si>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</si>
  <si>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</si>
  <si>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</si>
  <si>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</si>
  <si>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</si>
  <si>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</si>
  <si>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</si>
  <si>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</si>
  <si>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</si>
  <si>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</si>
  <si>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</si>
  <si>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</si>
  <si>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</si>
  <si>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</si>
  <si>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</si>
  <si>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</si>
  <si>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</si>
  <si>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</si>
  <si>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</si>
  <si>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</si>
  <si>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</si>
  <si>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</si>
  <si>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</si>
  <si>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</si>
  <si>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</si>
  <si>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</si>
  <si>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</si>
  <si>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</si>
  <si>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</si>
  <si>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</si>
  <si>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</si>
  <si>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</si>
  <si>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</si>
  <si>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</si>
  <si>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</si>
  <si>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</si>
  <si>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</si>
  <si>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</si>
  <si>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</si>
  <si>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</si>
  <si>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</si>
  <si>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</si>
  <si>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</si>
  <si>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</si>
  <si>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</si>
  <si>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</si>
  <si>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</si>
  <si>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</si>
  <si>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</si>
  <si>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</si>
  <si>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</si>
  <si>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</si>
  <si>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</si>
  <si>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</si>
  <si>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</si>
  <si>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</si>
  <si>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</si>
  <si>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</si>
  <si>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</si>
  <si>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</si>
  <si>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</si>
  <si>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</si>
  <si>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</si>
  <si>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</si>
  <si>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</si>
  <si>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</si>
  <si>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</si>
  <si>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</si>
  <si>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</si>
  <si>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</si>
  <si>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</si>
  <si>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</si>
  <si>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</si>
  <si>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</si>
  <si>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</si>
  <si>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</si>
  <si>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</si>
  <si>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</si>
  <si>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</si>
  <si>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</si>
  <si>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</si>
  <si>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</si>
  <si>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</si>
  <si>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</si>
  <si>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</si>
  <si>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</si>
  <si>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</si>
  <si>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</si>
  <si>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</si>
  <si>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</si>
  <si>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</si>
  <si>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</si>
  <si>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</si>
  <si>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</si>
  <si>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</si>
  <si>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</si>
  <si>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</si>
  <si>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</si>
  <si>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</si>
  <si>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</si>
  <si>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</si>
  <si>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</si>
  <si>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</si>
  <si>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</si>
  <si>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</si>
  <si>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</si>
  <si>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</si>
  <si>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</si>
  <si>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</si>
  <si>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</si>
  <si>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</si>
  <si>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</si>
  <si>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</si>
  <si>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</si>
  <si>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</si>
  <si>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</si>
  <si>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</si>
  <si>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</si>
  <si>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</si>
  <si>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</si>
  <si>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</si>
  <si>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</si>
  <si>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</si>
  <si>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</si>
  <si>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</si>
  <si>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</si>
  <si>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</si>
  <si>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</si>
  <si>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</si>
  <si>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</si>
  <si>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</si>
  <si>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</si>
  <si>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</si>
  <si>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</si>
  <si>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</si>
  <si>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</si>
  <si>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</si>
  <si>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</si>
  <si>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</si>
  <si>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</si>
  <si>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</si>
  <si>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</si>
  <si>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</si>
  <si>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</si>
  <si>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</si>
  <si>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</si>
  <si>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</si>
  <si>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</si>
  <si>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</si>
  <si>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</si>
  <si>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</si>
  <si>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</si>
  <si>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</si>
  <si>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</si>
  <si>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</si>
  <si>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</si>
  <si>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</si>
  <si>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</si>
  <si>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</si>
  <si>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</si>
  <si>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</si>
  <si>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</si>
  <si>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</si>
  <si>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</si>
  <si>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</si>
  <si>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</si>
  <si>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</si>
  <si>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</si>
  <si>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</si>
  <si>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</si>
  <si>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</si>
  <si>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</si>
  <si>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</si>
  <si>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</si>
  <si>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</si>
  <si>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</si>
  <si>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</si>
  <si>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</si>
  <si>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</si>
  <si>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</si>
  <si>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</si>
  <si>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</si>
  <si>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</si>
  <si>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</si>
  <si>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</si>
  <si>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</si>
  <si>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</si>
  <si>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</si>
  <si>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</si>
  <si>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</si>
  <si>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</si>
  <si>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</si>
  <si>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</si>
  <si>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</si>
  <si>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</si>
  <si>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</si>
  <si>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</si>
  <si>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</si>
  <si>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</si>
  <si>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</si>
  <si>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</si>
  <si>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</si>
  <si>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</si>
  <si>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</si>
  <si>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</si>
  <si>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</si>
  <si>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</si>
  <si>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</si>
  <si>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</si>
  <si>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</si>
  <si>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</si>
  <si>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</si>
  <si>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</si>
  <si>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</si>
  <si>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</si>
  <si>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</si>
  <si>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</si>
  <si>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</si>
  <si>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</si>
  <si>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</si>
  <si>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</si>
  <si>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</si>
  <si>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</si>
  <si>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</si>
  <si>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</si>
  <si>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</si>
  <si>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</si>
  <si>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</si>
  <si>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</si>
  <si>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</si>
  <si>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</si>
  <si>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</si>
  <si>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</si>
  <si>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</si>
  <si>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</si>
  <si>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</si>
  <si>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</si>
  <si>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</si>
  <si>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</si>
  <si>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</si>
  <si>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</si>
  <si>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</si>
  <si>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</si>
  <si>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</si>
  <si>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</si>
  <si>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</si>
  <si>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</si>
  <si>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</si>
  <si>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</si>
  <si>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</si>
  <si>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</si>
  <si>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</si>
  <si>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</si>
  <si>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</si>
  <si>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</si>
  <si>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</si>
  <si>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</si>
  <si>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</si>
  <si>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</si>
  <si>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</si>
  <si>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</si>
  <si>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</si>
  <si>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</si>
  <si>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</si>
  <si>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</si>
  <si>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</si>
  <si>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</si>
  <si>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</si>
  <si>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</si>
  <si>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</si>
  <si>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</si>
  <si>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</si>
  <si>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</si>
  <si>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</si>
  <si>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</si>
  <si>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</si>
  <si>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</si>
  <si>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</si>
  <si>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</si>
  <si>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</si>
  <si>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</si>
  <si>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</si>
  <si>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</si>
  <si>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</si>
  <si>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</si>
  <si>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</si>
  <si>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</si>
  <si>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</si>
  <si>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</si>
  <si>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</si>
  <si>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</si>
  <si>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</si>
  <si>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</si>
  <si>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</si>
  <si>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</si>
  <si>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</si>
  <si>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</si>
  <si>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</si>
  <si>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</si>
  <si>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</si>
  <si>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</si>
  <si>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</si>
  <si>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</si>
  <si>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</si>
  <si>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</si>
  <si>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</si>
  <si>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</si>
  <si>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</si>
  <si>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</si>
  <si>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</si>
  <si>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</si>
  <si>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</si>
  <si>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</si>
  <si>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</si>
  <si>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</si>
  <si>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</si>
  <si>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</si>
  <si>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</si>
  <si>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</si>
  <si>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</si>
  <si>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</si>
  <si>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</si>
  <si>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</si>
  <si>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</si>
  <si>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2023</t>
  </si>
  <si>
    <t>POR EL PERIODO COMPRENDIDO DEL 01 DE ENERO AL 30 DE NOVIEMBRE DE 2023</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</si>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</sst>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
      <sz val="7.5"/>
      <name val="Arial"/>
      <family val="2"/>
    </font>
    <font>
      <sz val="7.5"/>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6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5" xfId="0" applyFont="1" applyBorder="1" applyAlignment="1"/>
    <xf numFmtId="0" fontId="0" fillId="0" borderId="5" xfId="0" applyBorder="1"/>
    <xf numFmtId="0" fontId="29" fillId="0" borderId="5" xfId="0" applyFont="1" applyBorder="1" applyAlignment="1">
      <alignment horizontal="center"/>
    </xf>
    <xf numFmtId="0" fontId="27" fillId="0" borderId="5" xfId="0" applyFont="1" applyBorder="1"/>
    <xf numFmtId="0" fontId="5" fillId="0" borderId="5" xfId="0" applyFont="1" applyFill="1" applyBorder="1" applyAlignment="1">
      <alignment horizontal="left" vertical="top"/>
    </xf>
    <xf numFmtId="0" fontId="30" fillId="0" borderId="0" xfId="0" applyFont="1"/>
    <xf numFmtId="2" fontId="31" fillId="0" borderId="0" xfId="0" applyNumberFormat="1" applyFont="1" applyFill="1" applyBorder="1" applyAlignment="1"/>
    <xf numFmtId="2" fontId="31" fillId="0" borderId="0" xfId="0" applyNumberFormat="1" applyFont="1" applyFill="1" applyBorder="1" applyAlignment="1">
      <alignment vertical="center"/>
    </xf>
    <xf numFmtId="2" fontId="31" fillId="0" borderId="0" xfId="0" applyNumberFormat="1" applyFont="1" applyFill="1" applyBorder="1" applyAlignment="1">
      <alignment horizontal="left" vertical="center"/>
    </xf>
    <xf numFmtId="2" fontId="1" fillId="0" borderId="2" xfId="0" applyNumberFormat="1" applyFont="1" applyFill="1" applyBorder="1" applyAlignment="1">
      <alignment horizontal="right" vertical="center" wrapText="1"/>
    </xf>
    <xf numFmtId="2" fontId="1" fillId="0" borderId="4" xfId="0" applyNumberFormat="1" applyFont="1" applyFill="1" applyBorder="1" applyAlignment="1">
      <alignment horizontal="right" vertical="center" wrapText="1"/>
    </xf>
    <xf numFmtId="2" fontId="1" fillId="0" borderId="3" xfId="0" applyNumberFormat="1" applyFont="1" applyFill="1" applyBorder="1" applyAlignment="1">
      <alignment horizontal="right" vertical="center" wrapText="1"/>
    </xf>
    <xf numFmtId="2" fontId="1" fillId="0" borderId="2" xfId="0" applyNumberFormat="1" applyFont="1" applyFill="1" applyBorder="1" applyAlignment="1">
      <alignment horizontal="right" vertical="top" wrapText="1"/>
    </xf>
    <xf numFmtId="2" fontId="1" fillId="0" borderId="4" xfId="0" applyNumberFormat="1" applyFont="1" applyFill="1" applyBorder="1" applyAlignment="1">
      <alignment horizontal="right" vertical="top" wrapText="1"/>
    </xf>
    <xf numFmtId="2" fontId="1" fillId="0" borderId="3" xfId="0" applyNumberFormat="1" applyFont="1" applyFill="1" applyBorder="1" applyAlignment="1">
      <alignment horizontal="right" vertical="top" wrapText="1"/>
    </xf>
    <xf numFmtId="2" fontId="2" fillId="0" borderId="2" xfId="0" applyNumberFormat="1" applyFont="1" applyFill="1" applyBorder="1" applyAlignment="1">
      <alignment horizontal="right" vertical="top" wrapText="1"/>
    </xf>
    <xf numFmtId="2" fontId="2" fillId="0" borderId="4" xfId="0" applyNumberFormat="1" applyFont="1" applyFill="1" applyBorder="1" applyAlignment="1">
      <alignment horizontal="right" vertical="top" wrapText="1"/>
    </xf>
    <xf numFmtId="2" fontId="2" fillId="0" borderId="3" xfId="0" applyNumberFormat="1" applyFont="1" applyFill="1" applyBorder="1" applyAlignment="1">
      <alignment horizontal="right" vertical="top" wrapText="1"/>
    </xf>
    <xf numFmtId="2" fontId="5" fillId="0" borderId="2" xfId="0" applyNumberFormat="1" applyFont="1" applyFill="1" applyBorder="1" applyAlignment="1">
      <alignment horizontal="right" vertical="top" wrapText="1"/>
    </xf>
    <xf numFmtId="2" fontId="5" fillId="0" borderId="4" xfId="0" applyNumberFormat="1" applyFont="1" applyFill="1" applyBorder="1" applyAlignment="1">
      <alignment horizontal="right" vertical="top" wrapText="1"/>
    </xf>
    <xf numFmtId="2" fontId="5" fillId="0" borderId="3" xfId="0" applyNumberFormat="1" applyFont="1" applyFill="1" applyBorder="1" applyAlignment="1">
      <alignment horizontal="right" vertical="top" wrapText="1"/>
    </xf>
    <xf numFmtId="0" fontId="15" fillId="0" borderId="1" xfId="0"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3" borderId="9" xfId="0" applyFont="1" applyFill="1" applyBorder="1" applyAlignment="1">
      <alignment horizontal="center" vertical="top"/>
    </xf>
    <xf numFmtId="0" fontId="5" fillId="3" borderId="0" xfId="0" applyFont="1" applyFill="1" applyBorder="1" applyAlignment="1">
      <alignment horizontal="center" vertical="top"/>
    </xf>
    <xf numFmtId="0" fontId="5" fillId="3" borderId="10" xfId="0" applyFont="1" applyFill="1" applyBorder="1" applyAlignment="1">
      <alignment horizontal="center" vertical="top"/>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13"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3" borderId="9" xfId="0" applyFont="1" applyFill="1" applyBorder="1" applyAlignment="1">
      <alignment horizontal="center"/>
    </xf>
    <xf numFmtId="0" fontId="20" fillId="3" borderId="0" xfId="0" applyFont="1" applyFill="1" applyBorder="1" applyAlignment="1">
      <alignment horizontal="center"/>
    </xf>
    <xf numFmtId="0" fontId="20" fillId="3" borderId="10"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27"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10" fillId="4" borderId="0" xfId="0" applyFont="1" applyFill="1" applyBorder="1" applyAlignment="1">
      <alignment horizontal="justify" vertical="top"/>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27" fillId="0" borderId="0" xfId="0" applyFont="1" applyAlignment="1">
      <alignment horizontal="justify" wrapText="1"/>
    </xf>
    <xf numFmtId="0" fontId="28" fillId="0" borderId="0" xfId="0" applyFont="1" applyAlignment="1">
      <alignment horizontal="justify" vertical="top" wrapText="1"/>
    </xf>
    <xf numFmtId="0" fontId="28" fillId="0" borderId="0" xfId="0" applyFont="1" applyAlignment="1">
      <alignment horizontal="left"/>
    </xf>
    <xf numFmtId="0" fontId="0" fillId="0" borderId="0" xfId="0" applyAlignment="1">
      <alignment horizontal="justify" vertical="top" wrapText="1"/>
    </xf>
    <xf numFmtId="0" fontId="28"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righ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716</xdr:row>
      <xdr:rowOff>63500</xdr:rowOff>
    </xdr:from>
    <xdr:to>
      <xdr:col>15</xdr:col>
      <xdr:colOff>719666</xdr:colOff>
      <xdr:row>746</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0"/>
  <sheetViews>
    <sheetView tabSelected="1" zoomScale="90" zoomScaleNormal="90" workbookViewId="0">
      <selection activeCell="B6" sqref="B6"/>
    </sheetView>
  </sheetViews>
  <sheetFormatPr baseColWidth="10" defaultColWidth="9.33203125" defaultRowHeight="12" customHeight="1" x14ac:dyDescent="0.2"/>
  <cols>
    <col min="1" max="2" width="4.1640625" style="8" customWidth="1"/>
    <col min="3" max="3" width="6.33203125" style="8" customWidth="1"/>
    <col min="4" max="6" width="9.1640625" style="8" customWidth="1"/>
    <col min="7" max="7" width="9.5" style="8" customWidth="1"/>
    <col min="8" max="8" width="12.5" style="8" customWidth="1"/>
    <col min="9" max="9" width="10.83203125" style="8" customWidth="1"/>
    <col min="10" max="10" width="11.83203125" style="8" customWidth="1"/>
    <col min="11" max="11" width="12" style="8" customWidth="1"/>
    <col min="12" max="15" width="9.1640625" style="8" customWidth="1"/>
    <col min="16" max="16" width="13.33203125" style="8" bestFit="1" customWidth="1"/>
    <col min="17" max="16384" width="9.33203125" style="8"/>
  </cols>
  <sheetData>
    <row r="1" spans="1:16" ht="12" customHeight="1" x14ac:dyDescent="0.2">
      <c r="A1" s="150" t="s">
        <v>529</v>
      </c>
      <c r="B1" s="151"/>
      <c r="C1" s="151"/>
      <c r="D1" s="151"/>
      <c r="E1" s="151"/>
      <c r="F1" s="151"/>
      <c r="G1" s="151"/>
      <c r="H1" s="151"/>
      <c r="I1" s="151"/>
      <c r="J1" s="151"/>
      <c r="K1" s="151"/>
      <c r="L1" s="151"/>
      <c r="M1" s="151"/>
      <c r="N1" s="151"/>
      <c r="O1" s="151"/>
      <c r="P1" s="152"/>
    </row>
    <row r="2" spans="1:16" ht="12" customHeight="1" x14ac:dyDescent="0.2">
      <c r="A2" s="147" t="s">
        <v>264</v>
      </c>
      <c r="B2" s="148"/>
      <c r="C2" s="148"/>
      <c r="D2" s="148"/>
      <c r="E2" s="148"/>
      <c r="F2" s="148"/>
      <c r="G2" s="148"/>
      <c r="H2" s="148"/>
      <c r="I2" s="148"/>
      <c r="J2" s="148"/>
      <c r="K2" s="148"/>
      <c r="L2" s="148"/>
      <c r="M2" s="148"/>
      <c r="N2" s="148"/>
      <c r="O2" s="148"/>
      <c r="P2" s="149"/>
    </row>
    <row r="3" spans="1:16" ht="12" customHeight="1" x14ac:dyDescent="0.2">
      <c r="A3" s="147" t="s">
        <v>263</v>
      </c>
      <c r="B3" s="148"/>
      <c r="C3" s="148"/>
      <c r="D3" s="148"/>
      <c r="E3" s="148"/>
      <c r="F3" s="148"/>
      <c r="G3" s="148"/>
      <c r="H3" s="148"/>
      <c r="I3" s="148"/>
      <c r="J3" s="148"/>
      <c r="K3" s="148"/>
      <c r="L3" s="148"/>
      <c r="M3" s="148"/>
      <c r="N3" s="148"/>
      <c r="O3" s="148"/>
      <c r="P3" s="149"/>
    </row>
    <row r="4" spans="1:16" s="77" customFormat="1" ht="12" customHeight="1" x14ac:dyDescent="0.2">
      <c r="A4" s="158" t="s">
        <v>530</v>
      </c>
      <c r="B4" s="159"/>
      <c r="C4" s="159"/>
      <c r="D4" s="159"/>
      <c r="E4" s="159"/>
      <c r="F4" s="159"/>
      <c r="G4" s="159"/>
      <c r="H4" s="159"/>
      <c r="I4" s="159"/>
      <c r="J4" s="159"/>
      <c r="K4" s="159"/>
      <c r="L4" s="159"/>
      <c r="M4" s="159"/>
      <c r="N4" s="159"/>
      <c r="O4" s="159"/>
      <c r="P4" s="160"/>
    </row>
    <row r="5" spans="1:16" s="77" customFormat="1" ht="12" customHeight="1" thickBot="1" x14ac:dyDescent="0.25">
      <c r="A5" s="153" t="s">
        <v>265</v>
      </c>
      <c r="B5" s="154"/>
      <c r="C5" s="154"/>
      <c r="D5" s="154"/>
      <c r="E5" s="154"/>
      <c r="F5" s="154"/>
      <c r="G5" s="154"/>
      <c r="H5" s="154"/>
      <c r="I5" s="154"/>
      <c r="J5" s="154"/>
      <c r="K5" s="154"/>
      <c r="L5" s="154"/>
      <c r="M5" s="154"/>
      <c r="N5" s="154"/>
      <c r="O5" s="154"/>
      <c r="P5" s="155"/>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56" t="s">
        <v>266</v>
      </c>
      <c r="B7" s="156"/>
      <c r="C7" s="156"/>
      <c r="D7" s="156"/>
      <c r="E7" s="156"/>
      <c r="F7" s="156"/>
      <c r="G7" s="156"/>
      <c r="H7" s="156"/>
      <c r="I7" s="156"/>
      <c r="J7" s="156"/>
      <c r="K7" s="156"/>
      <c r="L7" s="156"/>
      <c r="M7" s="156"/>
      <c r="N7" s="156"/>
      <c r="O7" s="156"/>
      <c r="P7" s="156"/>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57" t="s">
        <v>267</v>
      </c>
      <c r="B9" s="157"/>
      <c r="C9" s="157"/>
      <c r="D9" s="157"/>
      <c r="E9" s="157"/>
      <c r="F9" s="157"/>
      <c r="G9" s="157"/>
      <c r="H9" s="157"/>
      <c r="I9" s="157"/>
      <c r="J9" s="157"/>
      <c r="K9" s="157"/>
      <c r="L9" s="157"/>
      <c r="M9" s="157"/>
      <c r="N9" s="157"/>
      <c r="O9" s="157"/>
      <c r="P9" s="1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57" t="s">
        <v>268</v>
      </c>
      <c r="B11" s="157"/>
      <c r="C11" s="157"/>
      <c r="D11" s="157"/>
      <c r="E11" s="157"/>
      <c r="F11" s="157"/>
      <c r="G11" s="157"/>
      <c r="H11" s="157"/>
      <c r="I11" s="157"/>
      <c r="J11" s="157"/>
      <c r="K11" s="157"/>
      <c r="L11" s="157"/>
      <c r="M11" s="157"/>
      <c r="N11" s="157"/>
      <c r="O11" s="157"/>
      <c r="P11" s="1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57" t="s">
        <v>269</v>
      </c>
      <c r="B13" s="157"/>
      <c r="C13" s="157"/>
      <c r="D13" s="157"/>
      <c r="E13" s="157"/>
      <c r="F13" s="157"/>
      <c r="G13" s="157"/>
      <c r="H13" s="157"/>
      <c r="I13" s="157"/>
      <c r="J13" s="157"/>
      <c r="K13" s="157"/>
      <c r="L13" s="157"/>
      <c r="M13" s="157"/>
      <c r="N13" s="157"/>
      <c r="O13" s="157"/>
      <c r="P13" s="1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57" t="s">
        <v>270</v>
      </c>
      <c r="B15" s="157"/>
      <c r="C15" s="157"/>
      <c r="D15" s="157"/>
      <c r="E15" s="157"/>
      <c r="F15" s="157"/>
      <c r="G15" s="157"/>
      <c r="H15" s="157"/>
      <c r="I15" s="157"/>
      <c r="J15" s="157"/>
      <c r="K15" s="157"/>
      <c r="L15" s="157"/>
      <c r="M15" s="157"/>
      <c r="N15" s="157"/>
      <c r="O15" s="157"/>
      <c r="P15" s="1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57" t="s">
        <v>271</v>
      </c>
      <c r="B17" s="157"/>
      <c r="C17" s="157"/>
      <c r="D17" s="157"/>
      <c r="E17" s="157"/>
      <c r="F17" s="157"/>
      <c r="G17" s="157"/>
      <c r="H17" s="157"/>
      <c r="I17" s="157"/>
      <c r="J17" s="157"/>
      <c r="K17" s="157"/>
      <c r="L17" s="157"/>
      <c r="M17" s="157"/>
      <c r="N17" s="157"/>
      <c r="O17" s="157"/>
      <c r="P17" s="1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57" t="s">
        <v>272</v>
      </c>
      <c r="B19" s="157"/>
      <c r="C19" s="157"/>
      <c r="D19" s="157"/>
      <c r="E19" s="157"/>
      <c r="F19" s="157"/>
      <c r="G19" s="157"/>
      <c r="H19" s="157"/>
      <c r="I19" s="157"/>
      <c r="J19" s="157"/>
      <c r="K19" s="157"/>
      <c r="L19" s="157"/>
      <c r="M19" s="157"/>
      <c r="N19" s="157"/>
      <c r="O19" s="157"/>
      <c r="P19" s="1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57" t="s">
        <v>273</v>
      </c>
      <c r="B21" s="157"/>
      <c r="C21" s="157"/>
      <c r="D21" s="157"/>
      <c r="E21" s="157"/>
      <c r="F21" s="157"/>
      <c r="G21" s="157"/>
      <c r="H21" s="157"/>
      <c r="I21" s="157"/>
      <c r="J21" s="157"/>
      <c r="K21" s="157"/>
      <c r="L21" s="157"/>
      <c r="M21" s="157"/>
      <c r="N21" s="157"/>
      <c r="O21" s="157"/>
      <c r="P21" s="1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8" t="s">
        <v>239</v>
      </c>
      <c r="C31" s="228"/>
      <c r="D31" s="228"/>
      <c r="E31" s="228"/>
      <c r="F31" s="228"/>
      <c r="G31" s="228"/>
      <c r="H31" s="228"/>
      <c r="I31" s="228"/>
      <c r="J31" s="228"/>
      <c r="K31" s="228"/>
      <c r="L31" s="228"/>
      <c r="M31" s="228"/>
      <c r="N31" s="228"/>
      <c r="O31" s="228"/>
      <c r="P31" s="228"/>
    </row>
    <row r="32" spans="1:16" x14ac:dyDescent="0.2">
      <c r="A32" s="56"/>
      <c r="B32" s="228"/>
      <c r="C32" s="228"/>
      <c r="D32" s="228"/>
      <c r="E32" s="228"/>
      <c r="F32" s="228"/>
      <c r="G32" s="228"/>
      <c r="H32" s="228"/>
      <c r="I32" s="228"/>
      <c r="J32" s="228"/>
      <c r="K32" s="228"/>
      <c r="L32" s="228"/>
      <c r="M32" s="228"/>
      <c r="N32" s="228"/>
      <c r="O32" s="228"/>
      <c r="P32" s="228"/>
    </row>
    <row r="33" spans="1:16" x14ac:dyDescent="0.2">
      <c r="A33" s="56"/>
      <c r="B33" s="228"/>
      <c r="C33" s="228"/>
      <c r="D33" s="228"/>
      <c r="E33" s="228"/>
      <c r="F33" s="228"/>
      <c r="G33" s="228"/>
      <c r="H33" s="228"/>
      <c r="I33" s="228"/>
      <c r="J33" s="228"/>
      <c r="K33" s="228"/>
      <c r="L33" s="228"/>
      <c r="M33" s="228"/>
      <c r="N33" s="228"/>
      <c r="O33" s="228"/>
      <c r="P33" s="228"/>
    </row>
    <row r="34" spans="1:16" x14ac:dyDescent="0.2">
      <c r="A34" s="56"/>
      <c r="B34" s="228"/>
      <c r="C34" s="228"/>
      <c r="D34" s="228"/>
      <c r="E34" s="228"/>
      <c r="F34" s="228"/>
      <c r="G34" s="228"/>
      <c r="H34" s="228"/>
      <c r="I34" s="228"/>
      <c r="J34" s="228"/>
      <c r="K34" s="228"/>
      <c r="L34" s="228"/>
      <c r="M34" s="228"/>
      <c r="N34" s="228"/>
      <c r="O34" s="228"/>
      <c r="P34" s="228"/>
    </row>
    <row r="35" spans="1:16" x14ac:dyDescent="0.2">
      <c r="A35" s="56"/>
      <c r="B35" s="228"/>
      <c r="C35" s="228"/>
      <c r="D35" s="228"/>
      <c r="E35" s="228"/>
      <c r="F35" s="228"/>
      <c r="G35" s="228"/>
      <c r="H35" s="228"/>
      <c r="I35" s="228"/>
      <c r="J35" s="228"/>
      <c r="K35" s="228"/>
      <c r="L35" s="228"/>
      <c r="M35" s="228"/>
      <c r="N35" s="228"/>
      <c r="O35" s="228"/>
      <c r="P35" s="228"/>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19" t="s">
        <v>1</v>
      </c>
      <c r="B41" s="219"/>
      <c r="C41" s="219"/>
      <c r="D41" s="219"/>
      <c r="E41" s="219"/>
      <c r="F41" s="219"/>
      <c r="G41" s="219"/>
      <c r="H41" s="219"/>
      <c r="I41" s="219"/>
      <c r="J41" s="219"/>
      <c r="K41" s="219"/>
      <c r="L41" s="219"/>
      <c r="M41" s="219"/>
      <c r="N41" s="219"/>
      <c r="O41" s="219"/>
      <c r="P41" s="219"/>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63" t="s">
        <v>64</v>
      </c>
      <c r="D49" s="163"/>
      <c r="E49" s="163"/>
      <c r="F49" s="163"/>
      <c r="G49" s="163"/>
      <c r="H49" s="163"/>
      <c r="I49" s="163"/>
      <c r="J49" s="163"/>
      <c r="K49" s="163"/>
      <c r="L49" s="163"/>
      <c r="M49" s="163"/>
      <c r="N49" s="163"/>
      <c r="O49" s="163"/>
      <c r="P49" s="163"/>
    </row>
    <row r="50" spans="1:17" ht="12" customHeight="1" x14ac:dyDescent="0.2">
      <c r="B50" s="54"/>
      <c r="C50" s="163"/>
      <c r="D50" s="163"/>
      <c r="E50" s="163"/>
      <c r="F50" s="163"/>
      <c r="G50" s="163"/>
      <c r="H50" s="163"/>
      <c r="I50" s="163"/>
      <c r="J50" s="163"/>
      <c r="K50" s="163"/>
      <c r="L50" s="163"/>
      <c r="M50" s="163"/>
      <c r="N50" s="163"/>
      <c r="O50" s="163"/>
      <c r="P50" s="163"/>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8" t="s">
        <v>194</v>
      </c>
      <c r="E54" s="178"/>
      <c r="F54" s="178"/>
      <c r="G54" s="178"/>
      <c r="H54" s="178"/>
      <c r="I54" s="178"/>
      <c r="J54" s="179">
        <v>2023</v>
      </c>
      <c r="K54" s="179"/>
      <c r="L54" s="179"/>
      <c r="M54" s="179">
        <v>2022</v>
      </c>
      <c r="N54" s="179"/>
      <c r="O54" s="179"/>
    </row>
    <row r="55" spans="1:17" ht="12" customHeight="1" x14ac:dyDescent="0.2">
      <c r="B55" s="23"/>
      <c r="C55" s="13"/>
      <c r="D55" s="181" t="s">
        <v>532</v>
      </c>
      <c r="E55" s="181"/>
      <c r="F55" s="181"/>
      <c r="G55" s="181"/>
      <c r="H55" s="181"/>
      <c r="I55" s="181"/>
      <c r="J55" s="259">
        <v>360611.75</v>
      </c>
      <c r="K55" s="182"/>
      <c r="L55" s="182"/>
      <c r="M55" s="259">
        <v>526263.02</v>
      </c>
      <c r="N55" s="182"/>
      <c r="O55" s="182"/>
    </row>
    <row r="56" spans="1:17" ht="12" customHeight="1" x14ac:dyDescent="0.2">
      <c r="B56" s="23"/>
      <c r="C56" s="13"/>
      <c r="D56" s="181" t="s">
        <v>533</v>
      </c>
      <c r="E56" s="181"/>
      <c r="F56" s="181"/>
      <c r="G56" s="181"/>
      <c r="H56" s="181"/>
      <c r="I56" s="181"/>
      <c r="J56" s="259">
        <v>0</v>
      </c>
      <c r="K56" s="182"/>
      <c r="L56" s="182"/>
      <c r="M56" s="259">
        <v>0</v>
      </c>
      <c r="N56" s="182"/>
      <c r="O56" s="182"/>
    </row>
    <row r="57" spans="1:17" ht="12" customHeight="1" x14ac:dyDescent="0.2">
      <c r="B57" s="23"/>
      <c r="C57" s="13"/>
      <c r="D57" s="181" t="s">
        <v>534</v>
      </c>
      <c r="E57" s="181"/>
      <c r="F57" s="181"/>
      <c r="G57" s="181"/>
      <c r="H57" s="181"/>
      <c r="I57" s="181"/>
      <c r="J57" s="259">
        <v>0</v>
      </c>
      <c r="K57" s="182"/>
      <c r="L57" s="182"/>
      <c r="M57" s="259">
        <v>0</v>
      </c>
      <c r="N57" s="182"/>
      <c r="O57" s="182"/>
    </row>
    <row r="58" spans="1:17" ht="12" customHeight="1" x14ac:dyDescent="0.2">
      <c r="B58" s="23"/>
      <c r="C58" s="13"/>
      <c r="D58" s="240" t="s">
        <v>535</v>
      </c>
      <c r="E58" s="241"/>
      <c r="F58" s="241"/>
      <c r="G58" s="241"/>
      <c r="H58" s="241"/>
      <c r="I58" s="242"/>
      <c r="J58" s="260">
        <v>0</v>
      </c>
      <c r="K58" s="243"/>
      <c r="L58" s="244"/>
      <c r="M58" s="260">
        <v>0</v>
      </c>
      <c r="N58" s="243"/>
      <c r="O58" s="244"/>
    </row>
    <row r="59" spans="1:17" ht="12" customHeight="1" x14ac:dyDescent="0.2">
      <c r="B59" s="23"/>
      <c r="C59" s="13"/>
      <c r="D59" s="195" t="s">
        <v>536</v>
      </c>
      <c r="E59" s="196"/>
      <c r="F59" s="196"/>
      <c r="G59" s="196"/>
      <c r="H59" s="196"/>
      <c r="I59" s="197"/>
      <c r="J59" s="260">
        <v>0</v>
      </c>
      <c r="K59" s="243"/>
      <c r="L59" s="244"/>
      <c r="M59" s="260">
        <v>0</v>
      </c>
      <c r="N59" s="243"/>
      <c r="O59" s="244"/>
    </row>
    <row r="60" spans="1:17" ht="12" customHeight="1" x14ac:dyDescent="0.2">
      <c r="B60" s="23"/>
      <c r="C60" s="13"/>
      <c r="D60" s="200" t="s">
        <v>195</v>
      </c>
      <c r="E60" s="201"/>
      <c r="F60" s="201"/>
      <c r="G60" s="201"/>
      <c r="H60" s="201"/>
      <c r="I60" s="202"/>
      <c r="J60" s="226">
        <f>SUM(J55:L59)</f>
        <v>360611.75</v>
      </c>
      <c r="K60" s="226"/>
      <c r="L60" s="226"/>
      <c r="M60" s="226">
        <f>SUM(M55:O59)</f>
        <v>526263.02</v>
      </c>
      <c r="N60" s="226"/>
      <c r="O60" s="226"/>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64" t="s">
        <v>261</v>
      </c>
      <c r="D64" s="164"/>
      <c r="E64" s="164"/>
      <c r="F64" s="164"/>
      <c r="G64" s="164"/>
      <c r="H64" s="164"/>
      <c r="I64" s="164"/>
      <c r="J64" s="164"/>
      <c r="K64" s="164"/>
      <c r="L64" s="164"/>
      <c r="M64" s="164"/>
      <c r="N64" s="164"/>
      <c r="O64" s="164"/>
      <c r="P64" s="164"/>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8" t="s">
        <v>196</v>
      </c>
      <c r="G66" s="178"/>
      <c r="H66" s="178"/>
      <c r="I66" s="178"/>
      <c r="J66" s="178"/>
      <c r="K66" s="179" t="s">
        <v>197</v>
      </c>
      <c r="L66" s="179"/>
      <c r="M66" s="179"/>
      <c r="O66" s="13"/>
      <c r="P66" s="13"/>
    </row>
    <row r="67" spans="2:16" ht="12" customHeight="1" x14ac:dyDescent="0.2">
      <c r="B67" s="23"/>
      <c r="C67" s="13"/>
      <c r="D67" s="13"/>
      <c r="E67" s="13"/>
      <c r="F67" s="181" t="s">
        <v>537</v>
      </c>
      <c r="G67" s="181"/>
      <c r="H67" s="181"/>
      <c r="I67" s="181"/>
      <c r="J67" s="181"/>
      <c r="K67" s="259">
        <v>335203.32</v>
      </c>
      <c r="L67" s="182"/>
      <c r="M67" s="182"/>
      <c r="O67" s="13"/>
      <c r="P67" s="13"/>
    </row>
    <row r="68" spans="2:16" ht="12" customHeight="1" x14ac:dyDescent="0.2">
      <c r="B68" s="23"/>
      <c r="C68" s="13"/>
      <c r="D68" s="13"/>
      <c r="E68" s="13"/>
      <c r="F68" s="181" t="s">
        <v>538</v>
      </c>
      <c r="G68" s="181"/>
      <c r="H68" s="181"/>
      <c r="I68" s="181"/>
      <c r="J68" s="181"/>
      <c r="K68" s="259">
        <v>25408.43</v>
      </c>
      <c r="L68" s="182"/>
      <c r="M68" s="182"/>
      <c r="O68" s="13"/>
      <c r="P68" s="13"/>
    </row>
    <row r="69" spans="2:16" ht="12" customHeight="1" x14ac:dyDescent="0.2">
      <c r="B69" s="23"/>
      <c r="C69" s="13"/>
      <c r="D69" s="13"/>
      <c r="E69" s="13"/>
      <c r="F69" s="181" t="s">
        <v>539</v>
      </c>
      <c r="G69" s="181"/>
      <c r="H69" s="181"/>
      <c r="I69" s="181"/>
      <c r="J69" s="181"/>
      <c r="K69" s="259">
        <v>0</v>
      </c>
      <c r="L69" s="182"/>
      <c r="M69" s="182"/>
      <c r="O69" s="13"/>
      <c r="P69" s="13"/>
    </row>
    <row r="70" spans="2:16" ht="12" customHeight="1" x14ac:dyDescent="0.2">
      <c r="B70" s="23"/>
      <c r="C70" s="13"/>
      <c r="D70" s="13"/>
      <c r="E70" s="13"/>
      <c r="F70" s="200" t="s">
        <v>195</v>
      </c>
      <c r="G70" s="201"/>
      <c r="H70" s="201"/>
      <c r="I70" s="201"/>
      <c r="J70" s="202"/>
      <c r="K70" s="207">
        <f>SUM(K67:M69)</f>
        <v>360611.75</v>
      </c>
      <c r="L70" s="208"/>
      <c r="M70" s="20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61" t="s">
        <v>262</v>
      </c>
      <c r="D74" s="161"/>
      <c r="E74" s="161"/>
      <c r="F74" s="161"/>
      <c r="G74" s="161"/>
      <c r="H74" s="161"/>
      <c r="I74" s="161"/>
      <c r="J74" s="161"/>
      <c r="K74" s="161"/>
      <c r="L74" s="161"/>
      <c r="M74" s="161"/>
      <c r="N74" s="161"/>
      <c r="O74" s="161"/>
      <c r="P74" s="161"/>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8" t="s">
        <v>194</v>
      </c>
      <c r="G76" s="178"/>
      <c r="H76" s="178"/>
      <c r="I76" s="178"/>
      <c r="J76" s="178"/>
      <c r="K76" s="179" t="s">
        <v>197</v>
      </c>
      <c r="L76" s="179"/>
      <c r="M76" s="179"/>
      <c r="O76" s="13"/>
      <c r="P76" s="13"/>
    </row>
    <row r="77" spans="2:16" ht="12" customHeight="1" x14ac:dyDescent="0.2">
      <c r="B77" s="23"/>
      <c r="C77" s="13"/>
      <c r="D77" s="13"/>
      <c r="E77" s="13"/>
      <c r="F77" s="180"/>
      <c r="G77" s="180"/>
      <c r="H77" s="180"/>
      <c r="I77" s="180"/>
      <c r="J77" s="180"/>
      <c r="K77" s="261">
        <v>0</v>
      </c>
      <c r="L77" s="168"/>
      <c r="M77" s="168"/>
      <c r="O77" s="13"/>
      <c r="P77" s="13"/>
    </row>
    <row r="78" spans="2:16" ht="12" customHeight="1" x14ac:dyDescent="0.2">
      <c r="B78" s="23"/>
      <c r="C78" s="13"/>
      <c r="D78" s="13"/>
      <c r="E78" s="13"/>
      <c r="F78" s="169"/>
      <c r="G78" s="170"/>
      <c r="H78" s="170"/>
      <c r="I78" s="170"/>
      <c r="J78" s="171"/>
      <c r="K78" s="262">
        <v>0</v>
      </c>
      <c r="L78" s="172"/>
      <c r="M78" s="173"/>
      <c r="O78" s="13"/>
      <c r="P78" s="13"/>
    </row>
    <row r="79" spans="2:16" ht="12" customHeight="1" x14ac:dyDescent="0.2">
      <c r="B79" s="23"/>
      <c r="C79" s="13"/>
      <c r="D79" s="13"/>
      <c r="E79" s="13"/>
      <c r="F79" s="169"/>
      <c r="G79" s="170"/>
      <c r="H79" s="170"/>
      <c r="I79" s="170"/>
      <c r="J79" s="171"/>
      <c r="K79" s="262">
        <v>0</v>
      </c>
      <c r="L79" s="172"/>
      <c r="M79" s="173"/>
      <c r="O79" s="13"/>
      <c r="P79" s="13"/>
    </row>
    <row r="80" spans="2:16" ht="12" customHeight="1" x14ac:dyDescent="0.2">
      <c r="B80" s="23"/>
      <c r="C80" s="13"/>
      <c r="D80" s="13"/>
      <c r="E80" s="13"/>
      <c r="F80" s="180"/>
      <c r="G80" s="180"/>
      <c r="H80" s="180"/>
      <c r="I80" s="180"/>
      <c r="J80" s="180"/>
      <c r="K80" s="261">
        <v>0</v>
      </c>
      <c r="L80" s="168"/>
      <c r="M80" s="168"/>
      <c r="O80" s="13"/>
      <c r="P80" s="13"/>
    </row>
    <row r="81" spans="2:16" ht="12" customHeight="1" x14ac:dyDescent="0.2">
      <c r="B81" s="23"/>
      <c r="C81" s="13"/>
      <c r="D81" s="13"/>
      <c r="E81" s="13"/>
      <c r="F81" s="180"/>
      <c r="G81" s="180"/>
      <c r="H81" s="180"/>
      <c r="I81" s="180"/>
      <c r="J81" s="180"/>
      <c r="K81" s="261">
        <v>0</v>
      </c>
      <c r="L81" s="168"/>
      <c r="M81" s="168"/>
      <c r="O81" s="13"/>
      <c r="P81" s="13"/>
    </row>
    <row r="82" spans="2:16" ht="12" customHeight="1" x14ac:dyDescent="0.2">
      <c r="B82" s="23"/>
      <c r="C82" s="13"/>
      <c r="D82" s="13"/>
      <c r="E82" s="13"/>
      <c r="F82" s="210" t="s">
        <v>195</v>
      </c>
      <c r="G82" s="211"/>
      <c r="H82" s="211"/>
      <c r="I82" s="211"/>
      <c r="J82" s="212"/>
      <c r="K82" s="214">
        <f>SUM(K77:M81)</f>
        <v>0</v>
      </c>
      <c r="L82" s="215"/>
      <c r="M82" s="216"/>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7" t="s">
        <v>206</v>
      </c>
      <c r="D86" s="227"/>
      <c r="E86" s="227"/>
      <c r="F86" s="227"/>
      <c r="G86" s="227"/>
      <c r="H86" s="227"/>
      <c r="I86" s="227"/>
      <c r="J86" s="227"/>
      <c r="K86" s="227"/>
      <c r="L86" s="227"/>
      <c r="M86" s="227"/>
      <c r="N86" s="227"/>
      <c r="O86" s="227"/>
      <c r="P86" s="227"/>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8" t="s">
        <v>194</v>
      </c>
      <c r="G88" s="178"/>
      <c r="H88" s="178"/>
      <c r="I88" s="178"/>
      <c r="J88" s="178"/>
      <c r="K88" s="179" t="s">
        <v>197</v>
      </c>
      <c r="L88" s="179"/>
      <c r="M88" s="179"/>
      <c r="O88" s="13"/>
      <c r="P88" s="13"/>
    </row>
    <row r="89" spans="2:16" ht="12" customHeight="1" x14ac:dyDescent="0.2">
      <c r="B89" s="23"/>
      <c r="C89" s="13"/>
      <c r="D89" s="13"/>
      <c r="E89" s="13"/>
      <c r="F89" s="180"/>
      <c r="G89" s="180"/>
      <c r="H89" s="180"/>
      <c r="I89" s="180"/>
      <c r="J89" s="180"/>
      <c r="K89" s="261">
        <v>0</v>
      </c>
      <c r="L89" s="168"/>
      <c r="M89" s="168"/>
      <c r="O89" s="13"/>
      <c r="P89" s="13"/>
    </row>
    <row r="90" spans="2:16" ht="12" customHeight="1" x14ac:dyDescent="0.2">
      <c r="B90" s="23"/>
      <c r="C90" s="13"/>
      <c r="D90" s="13"/>
      <c r="E90" s="13"/>
      <c r="F90" s="180"/>
      <c r="G90" s="180"/>
      <c r="H90" s="180"/>
      <c r="I90" s="180"/>
      <c r="J90" s="180"/>
      <c r="K90" s="261">
        <v>0</v>
      </c>
      <c r="L90" s="168"/>
      <c r="M90" s="168"/>
      <c r="O90" s="13"/>
      <c r="P90" s="13"/>
    </row>
    <row r="91" spans="2:16" ht="12" customHeight="1" x14ac:dyDescent="0.2">
      <c r="B91" s="23"/>
      <c r="C91" s="13"/>
      <c r="D91" s="13"/>
      <c r="E91" s="13"/>
      <c r="F91" s="210" t="s">
        <v>195</v>
      </c>
      <c r="G91" s="211"/>
      <c r="H91" s="211"/>
      <c r="I91" s="211"/>
      <c r="J91" s="212"/>
      <c r="K91" s="214">
        <f>SUM(K89:M90)</f>
        <v>0</v>
      </c>
      <c r="L91" s="215"/>
      <c r="M91" s="216"/>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7" t="s">
        <v>252</v>
      </c>
      <c r="D95" s="227"/>
      <c r="E95" s="227"/>
      <c r="F95" s="227"/>
      <c r="G95" s="227"/>
      <c r="H95" s="227"/>
      <c r="I95" s="227"/>
      <c r="J95" s="227"/>
      <c r="K95" s="227"/>
      <c r="L95" s="227"/>
      <c r="M95" s="227"/>
      <c r="N95" s="227"/>
      <c r="O95" s="227"/>
      <c r="P95" s="227"/>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8" t="s">
        <v>194</v>
      </c>
      <c r="G97" s="178"/>
      <c r="H97" s="178"/>
      <c r="I97" s="178"/>
      <c r="J97" s="178"/>
      <c r="K97" s="179" t="s">
        <v>197</v>
      </c>
      <c r="L97" s="179"/>
      <c r="M97" s="179"/>
      <c r="N97" s="13"/>
      <c r="O97" s="13"/>
      <c r="P97" s="13"/>
    </row>
    <row r="98" spans="1:31" ht="12" customHeight="1" x14ac:dyDescent="0.2">
      <c r="B98" s="23"/>
      <c r="C98" s="13"/>
      <c r="D98" s="13"/>
      <c r="E98" s="13"/>
      <c r="F98" s="180" t="s">
        <v>535</v>
      </c>
      <c r="G98" s="180"/>
      <c r="H98" s="180"/>
      <c r="I98" s="180"/>
      <c r="J98" s="180"/>
      <c r="K98" s="168">
        <v>0</v>
      </c>
      <c r="L98" s="168"/>
      <c r="M98" s="168"/>
      <c r="N98" s="13"/>
      <c r="O98" s="13"/>
      <c r="P98" s="13"/>
    </row>
    <row r="99" spans="1:31" ht="12" customHeight="1" x14ac:dyDescent="0.2">
      <c r="B99" s="23"/>
      <c r="C99" s="13"/>
      <c r="D99" s="13"/>
      <c r="E99" s="13"/>
      <c r="F99" s="210" t="s">
        <v>195</v>
      </c>
      <c r="G99" s="211"/>
      <c r="H99" s="211"/>
      <c r="I99" s="211"/>
      <c r="J99" s="212"/>
      <c r="K99" s="214">
        <f>SUM(K98:M98)</f>
        <v>0</v>
      </c>
      <c r="L99" s="215"/>
      <c r="M99" s="216"/>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8" t="s">
        <v>194</v>
      </c>
      <c r="G103" s="178"/>
      <c r="H103" s="178"/>
      <c r="I103" s="178"/>
      <c r="J103" s="178"/>
      <c r="K103" s="179" t="s">
        <v>197</v>
      </c>
      <c r="L103" s="179"/>
      <c r="M103" s="179"/>
      <c r="N103" s="13"/>
      <c r="O103" s="13"/>
      <c r="P103" s="13"/>
    </row>
    <row r="104" spans="1:31" ht="12" customHeight="1" x14ac:dyDescent="0.2">
      <c r="B104" s="23"/>
      <c r="C104" s="13"/>
      <c r="D104" s="13"/>
      <c r="E104" s="13"/>
      <c r="F104" s="180" t="s">
        <v>536</v>
      </c>
      <c r="G104" s="180"/>
      <c r="H104" s="180"/>
      <c r="I104" s="180"/>
      <c r="J104" s="180"/>
      <c r="K104" s="168">
        <v>0</v>
      </c>
      <c r="L104" s="168"/>
      <c r="M104" s="168"/>
      <c r="N104" s="13"/>
      <c r="O104" s="13"/>
      <c r="P104" s="13"/>
    </row>
    <row r="105" spans="1:31" ht="12" customHeight="1" x14ac:dyDescent="0.2">
      <c r="B105" s="23"/>
      <c r="C105" s="13"/>
      <c r="D105" s="13"/>
      <c r="E105" s="13"/>
      <c r="F105" s="210" t="s">
        <v>195</v>
      </c>
      <c r="G105" s="211"/>
      <c r="H105" s="211"/>
      <c r="I105" s="211"/>
      <c r="J105" s="212"/>
      <c r="K105" s="214">
        <f>SUM(K104:M104)</f>
        <v>0</v>
      </c>
      <c r="L105" s="215"/>
      <c r="M105" s="216"/>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2" t="s">
        <v>65</v>
      </c>
      <c r="D109" s="162"/>
      <c r="E109" s="162"/>
      <c r="F109" s="162"/>
      <c r="G109" s="162"/>
      <c r="H109" s="162"/>
      <c r="I109" s="162"/>
      <c r="J109" s="162"/>
      <c r="K109" s="162"/>
      <c r="L109" s="162"/>
      <c r="M109" s="162"/>
      <c r="N109" s="162"/>
      <c r="O109" s="162"/>
      <c r="P109" s="162"/>
      <c r="S109" s="8"/>
      <c r="T109" s="8"/>
      <c r="U109" s="8"/>
      <c r="V109" s="8"/>
      <c r="W109" s="8"/>
      <c r="X109" s="8"/>
      <c r="Y109" s="8"/>
      <c r="Z109" s="8"/>
      <c r="AA109" s="8"/>
      <c r="AB109" s="8"/>
      <c r="AC109" s="8"/>
      <c r="AD109" s="8"/>
      <c r="AE109" s="8"/>
    </row>
    <row r="110" spans="1:31" s="29" customFormat="1" ht="12" customHeight="1" x14ac:dyDescent="0.2">
      <c r="A110" s="34"/>
      <c r="B110" s="55"/>
      <c r="C110" s="162"/>
      <c r="D110" s="162"/>
      <c r="E110" s="162"/>
      <c r="F110" s="162"/>
      <c r="G110" s="162"/>
      <c r="H110" s="162"/>
      <c r="I110" s="162"/>
      <c r="J110" s="162"/>
      <c r="K110" s="162"/>
      <c r="L110" s="162"/>
      <c r="M110" s="162"/>
      <c r="N110" s="162"/>
      <c r="O110" s="162"/>
      <c r="P110" s="16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34">
        <v>2023</v>
      </c>
      <c r="K112" s="135"/>
      <c r="L112" s="136"/>
      <c r="M112" s="134">
        <v>2022</v>
      </c>
      <c r="N112" s="135"/>
      <c r="O112" s="136"/>
    </row>
    <row r="113" spans="1:16" ht="12" customHeight="1" x14ac:dyDescent="0.2">
      <c r="A113" s="7"/>
      <c r="B113" s="21"/>
      <c r="C113" s="176" t="s">
        <v>540</v>
      </c>
      <c r="D113" s="177"/>
      <c r="E113" s="177"/>
      <c r="F113" s="177"/>
      <c r="G113" s="177"/>
      <c r="H113" s="177"/>
      <c r="I113" s="177"/>
      <c r="J113" s="258">
        <v>3068793.46</v>
      </c>
      <c r="K113" s="229"/>
      <c r="L113" s="230"/>
      <c r="M113" s="258">
        <v>2684787.45</v>
      </c>
      <c r="N113" s="229"/>
      <c r="O113" s="230"/>
    </row>
    <row r="114" spans="1:16" ht="12" customHeight="1" x14ac:dyDescent="0.2">
      <c r="A114" s="7"/>
      <c r="B114" s="21"/>
      <c r="C114" s="176" t="s">
        <v>541</v>
      </c>
      <c r="D114" s="177"/>
      <c r="E114" s="177"/>
      <c r="F114" s="177"/>
      <c r="G114" s="177"/>
      <c r="H114" s="177"/>
      <c r="I114" s="177"/>
      <c r="J114" s="258">
        <v>24579.63</v>
      </c>
      <c r="K114" s="229"/>
      <c r="L114" s="230"/>
      <c r="M114" s="258">
        <v>16657.28</v>
      </c>
      <c r="N114" s="229"/>
      <c r="O114" s="230"/>
    </row>
    <row r="115" spans="1:16" ht="12" customHeight="1" x14ac:dyDescent="0.2">
      <c r="A115" s="7"/>
      <c r="B115" s="21"/>
      <c r="C115" s="176" t="s">
        <v>542</v>
      </c>
      <c r="D115" s="177"/>
      <c r="E115" s="177"/>
      <c r="F115" s="177"/>
      <c r="G115" s="177"/>
      <c r="H115" s="177"/>
      <c r="I115" s="177"/>
      <c r="J115" s="258">
        <v>33282.660000000003</v>
      </c>
      <c r="K115" s="229"/>
      <c r="L115" s="230"/>
      <c r="M115" s="258">
        <v>33282.660000000003</v>
      </c>
      <c r="N115" s="229"/>
      <c r="O115" s="230"/>
    </row>
    <row r="116" spans="1:16" ht="12" customHeight="1" x14ac:dyDescent="0.2">
      <c r="A116" s="7"/>
      <c r="B116" s="21"/>
      <c r="C116" s="210" t="s">
        <v>195</v>
      </c>
      <c r="D116" s="211"/>
      <c r="E116" s="211"/>
      <c r="F116" s="211"/>
      <c r="G116" s="211"/>
      <c r="H116" s="211"/>
      <c r="I116" s="211"/>
      <c r="J116" s="231">
        <f>SUM(J113:L115)</f>
        <v>3126655.75</v>
      </c>
      <c r="K116" s="232"/>
      <c r="L116" s="233"/>
      <c r="M116" s="231">
        <f>SUM(M113:O115)</f>
        <v>2734727.39</v>
      </c>
      <c r="N116" s="232"/>
      <c r="O116" s="23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8" t="s">
        <v>194</v>
      </c>
      <c r="G120" s="178"/>
      <c r="H120" s="179">
        <v>2023</v>
      </c>
      <c r="I120" s="179"/>
      <c r="J120" s="179"/>
      <c r="K120" s="257">
        <v>20.23</v>
      </c>
      <c r="L120" s="179"/>
      <c r="M120" s="179"/>
      <c r="O120" s="7"/>
      <c r="P120" s="7"/>
    </row>
    <row r="121" spans="1:16" ht="12" customHeight="1" x14ac:dyDescent="0.2">
      <c r="A121" s="7"/>
      <c r="B121" s="21"/>
      <c r="C121" s="7"/>
      <c r="D121" s="7"/>
      <c r="E121" s="7"/>
      <c r="F121" s="180" t="s">
        <v>543</v>
      </c>
      <c r="G121" s="180"/>
      <c r="H121" s="258">
        <v>119096.81</v>
      </c>
      <c r="I121" s="229"/>
      <c r="J121" s="230"/>
      <c r="K121" s="234">
        <f>H121/H126</f>
        <v>3.883042154645712E-2</v>
      </c>
      <c r="L121" s="234"/>
      <c r="M121" s="234"/>
      <c r="N121" s="9" t="s">
        <v>282</v>
      </c>
      <c r="O121" s="7"/>
      <c r="P121" s="7"/>
    </row>
    <row r="122" spans="1:16" ht="12" customHeight="1" x14ac:dyDescent="0.2">
      <c r="A122" s="7"/>
      <c r="B122" s="21"/>
      <c r="C122" s="7"/>
      <c r="D122" s="7"/>
      <c r="E122" s="7"/>
      <c r="F122" s="180" t="s">
        <v>544</v>
      </c>
      <c r="G122" s="180"/>
      <c r="H122" s="258">
        <v>0</v>
      </c>
      <c r="I122" s="229"/>
      <c r="J122" s="230"/>
      <c r="K122" s="234">
        <f>H122/H126</f>
        <v>0</v>
      </c>
      <c r="L122" s="234"/>
      <c r="M122" s="234"/>
      <c r="N122" s="9" t="s">
        <v>260</v>
      </c>
      <c r="O122" s="7"/>
      <c r="P122" s="7"/>
    </row>
    <row r="123" spans="1:16" ht="12" customHeight="1" x14ac:dyDescent="0.2">
      <c r="A123" s="7"/>
      <c r="B123" s="21"/>
      <c r="C123" s="7"/>
      <c r="D123" s="7"/>
      <c r="E123" s="7"/>
      <c r="F123" s="180" t="s">
        <v>545</v>
      </c>
      <c r="G123" s="180"/>
      <c r="H123" s="258">
        <v>2947503.81</v>
      </c>
      <c r="I123" s="229"/>
      <c r="J123" s="230"/>
      <c r="K123" s="234">
        <f>H123/H126</f>
        <v>0.96100655804373314</v>
      </c>
      <c r="L123" s="234"/>
      <c r="M123" s="234"/>
      <c r="N123" s="9" t="s">
        <v>260</v>
      </c>
      <c r="O123" s="7"/>
      <c r="P123" s="7"/>
    </row>
    <row r="124" spans="1:16" ht="12" customHeight="1" x14ac:dyDescent="0.2">
      <c r="A124" s="7"/>
      <c r="B124" s="21"/>
      <c r="C124" s="7"/>
      <c r="D124" s="7"/>
      <c r="E124" s="7"/>
      <c r="F124" s="180" t="s">
        <v>546</v>
      </c>
      <c r="G124" s="180"/>
      <c r="H124" s="258">
        <v>0</v>
      </c>
      <c r="I124" s="229"/>
      <c r="J124" s="230"/>
      <c r="K124" s="234">
        <f>H124/H126</f>
        <v>0</v>
      </c>
      <c r="L124" s="234"/>
      <c r="M124" s="234"/>
      <c r="N124" s="9" t="s">
        <v>260</v>
      </c>
      <c r="O124" s="7"/>
      <c r="P124" s="7"/>
    </row>
    <row r="125" spans="1:16" ht="12" customHeight="1" x14ac:dyDescent="0.2">
      <c r="A125" s="7"/>
      <c r="B125" s="21"/>
      <c r="C125" s="7"/>
      <c r="D125" s="7"/>
      <c r="E125" s="7"/>
      <c r="F125" s="180" t="s">
        <v>547</v>
      </c>
      <c r="G125" s="180"/>
      <c r="H125" s="258">
        <v>500</v>
      </c>
      <c r="I125" s="229"/>
      <c r="J125" s="230"/>
      <c r="K125" s="234">
        <f>H125/H126</f>
        <v>1.6302040980970491E-4</v>
      </c>
      <c r="L125" s="234"/>
      <c r="M125" s="234"/>
      <c r="N125" s="9" t="s">
        <v>282</v>
      </c>
      <c r="O125" s="7"/>
      <c r="P125" s="7"/>
    </row>
    <row r="126" spans="1:16" ht="12" customHeight="1" x14ac:dyDescent="0.2">
      <c r="A126" s="7"/>
      <c r="B126" s="21"/>
      <c r="C126" s="7"/>
      <c r="D126" s="7"/>
      <c r="E126" s="7"/>
      <c r="F126" s="200" t="s">
        <v>195</v>
      </c>
      <c r="G126" s="202"/>
      <c r="H126" s="226">
        <f>SUM(H121:J125)</f>
        <v>3067100.62</v>
      </c>
      <c r="I126" s="226"/>
      <c r="J126" s="226"/>
      <c r="K126" s="226">
        <f>SUM(K121:M125)</f>
        <v>1</v>
      </c>
      <c r="L126" s="226"/>
      <c r="M126" s="226"/>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34">
        <v>2023</v>
      </c>
      <c r="K132" s="135"/>
      <c r="L132" s="136"/>
      <c r="M132" s="134">
        <v>2022</v>
      </c>
      <c r="N132" s="135"/>
      <c r="O132" s="136"/>
      <c r="P132" s="31"/>
    </row>
    <row r="133" spans="1:16" ht="12" customHeight="1" x14ac:dyDescent="0.2">
      <c r="A133" s="7"/>
      <c r="B133" s="21"/>
      <c r="C133" s="176" t="s">
        <v>548</v>
      </c>
      <c r="D133" s="177"/>
      <c r="E133" s="177"/>
      <c r="F133" s="177"/>
      <c r="G133" s="177"/>
      <c r="H133" s="177"/>
      <c r="I133" s="177"/>
      <c r="J133" s="258">
        <v>4878.99</v>
      </c>
      <c r="K133" s="229"/>
      <c r="L133" s="230"/>
      <c r="M133" s="258">
        <v>4878.99</v>
      </c>
      <c r="N133" s="229"/>
      <c r="O133" s="230"/>
      <c r="P133" s="83" t="s">
        <v>282</v>
      </c>
    </row>
    <row r="134" spans="1:16" ht="12" customHeight="1" x14ac:dyDescent="0.2">
      <c r="A134" s="7"/>
      <c r="B134" s="21"/>
      <c r="C134" s="176" t="s">
        <v>549</v>
      </c>
      <c r="D134" s="177"/>
      <c r="E134" s="177"/>
      <c r="F134" s="177"/>
      <c r="G134" s="177"/>
      <c r="H134" s="177"/>
      <c r="I134" s="177"/>
      <c r="J134" s="258">
        <v>2889.85</v>
      </c>
      <c r="K134" s="229"/>
      <c r="L134" s="230"/>
      <c r="M134" s="258">
        <v>3168.88</v>
      </c>
      <c r="N134" s="229"/>
      <c r="O134" s="230"/>
      <c r="P134" s="83" t="s">
        <v>282</v>
      </c>
    </row>
    <row r="135" spans="1:16" ht="12" customHeight="1" x14ac:dyDescent="0.2">
      <c r="A135" s="7"/>
      <c r="B135" s="21"/>
      <c r="C135" s="176" t="s">
        <v>550</v>
      </c>
      <c r="D135" s="177"/>
      <c r="E135" s="177"/>
      <c r="F135" s="177"/>
      <c r="G135" s="177"/>
      <c r="H135" s="177"/>
      <c r="I135" s="177"/>
      <c r="J135" s="258">
        <v>141.91</v>
      </c>
      <c r="K135" s="229"/>
      <c r="L135" s="230"/>
      <c r="M135" s="258">
        <v>141.91</v>
      </c>
      <c r="N135" s="229"/>
      <c r="O135" s="230"/>
      <c r="P135" s="83" t="s">
        <v>282</v>
      </c>
    </row>
    <row r="136" spans="1:16" ht="12" customHeight="1" x14ac:dyDescent="0.2">
      <c r="A136" s="7"/>
      <c r="B136" s="21"/>
      <c r="C136" s="176" t="s">
        <v>551</v>
      </c>
      <c r="D136" s="177"/>
      <c r="E136" s="177"/>
      <c r="F136" s="177"/>
      <c r="G136" s="177"/>
      <c r="H136" s="177"/>
      <c r="I136" s="177"/>
      <c r="J136" s="258">
        <v>865.39</v>
      </c>
      <c r="K136" s="229"/>
      <c r="L136" s="230"/>
      <c r="M136" s="258">
        <v>865.39</v>
      </c>
      <c r="N136" s="229"/>
      <c r="O136" s="230"/>
      <c r="P136" s="83" t="s">
        <v>260</v>
      </c>
    </row>
    <row r="137" spans="1:16" ht="12" customHeight="1" x14ac:dyDescent="0.2">
      <c r="A137" s="7"/>
      <c r="B137" s="21"/>
      <c r="C137" s="176" t="s">
        <v>552</v>
      </c>
      <c r="D137" s="177"/>
      <c r="E137" s="177"/>
      <c r="F137" s="177"/>
      <c r="G137" s="177"/>
      <c r="H137" s="177"/>
      <c r="I137" s="177"/>
      <c r="J137" s="258">
        <v>208.66</v>
      </c>
      <c r="K137" s="229"/>
      <c r="L137" s="230"/>
      <c r="M137" s="258">
        <v>208.66</v>
      </c>
      <c r="N137" s="229"/>
      <c r="O137" s="230"/>
      <c r="P137" s="83" t="s">
        <v>282</v>
      </c>
    </row>
    <row r="138" spans="1:16" ht="12" customHeight="1" x14ac:dyDescent="0.2">
      <c r="A138" s="7"/>
      <c r="B138" s="21"/>
      <c r="C138" s="176" t="s">
        <v>553</v>
      </c>
      <c r="D138" s="177"/>
      <c r="E138" s="177"/>
      <c r="F138" s="177"/>
      <c r="G138" s="177"/>
      <c r="H138" s="177"/>
      <c r="I138" s="177"/>
      <c r="J138" s="258">
        <v>1171.25</v>
      </c>
      <c r="K138" s="229"/>
      <c r="L138" s="230"/>
      <c r="M138" s="258">
        <v>1171.1600000000001</v>
      </c>
      <c r="N138" s="229"/>
      <c r="O138" s="230"/>
      <c r="P138" s="83" t="s">
        <v>260</v>
      </c>
    </row>
    <row r="139" spans="1:16" ht="12" customHeight="1" x14ac:dyDescent="0.2">
      <c r="A139" s="7"/>
      <c r="B139" s="21"/>
      <c r="C139" s="176" t="s">
        <v>554</v>
      </c>
      <c r="D139" s="177"/>
      <c r="E139" s="177"/>
      <c r="F139" s="177"/>
      <c r="G139" s="177"/>
      <c r="H139" s="177"/>
      <c r="I139" s="177"/>
      <c r="J139" s="258">
        <v>-259.76</v>
      </c>
      <c r="K139" s="229"/>
      <c r="L139" s="230"/>
      <c r="M139" s="258">
        <v>-259.76</v>
      </c>
      <c r="N139" s="229"/>
      <c r="O139" s="230"/>
      <c r="P139" s="83" t="s">
        <v>260</v>
      </c>
    </row>
    <row r="140" spans="1:16" ht="12" customHeight="1" x14ac:dyDescent="0.2">
      <c r="A140" s="7"/>
      <c r="B140" s="21"/>
      <c r="C140" s="176" t="s">
        <v>555</v>
      </c>
      <c r="D140" s="177"/>
      <c r="E140" s="177"/>
      <c r="F140" s="177"/>
      <c r="G140" s="177"/>
      <c r="H140" s="177"/>
      <c r="I140" s="177"/>
      <c r="J140" s="258">
        <v>3064.96</v>
      </c>
      <c r="K140" s="229"/>
      <c r="L140" s="230"/>
      <c r="M140" s="258">
        <v>0</v>
      </c>
      <c r="N140" s="229"/>
      <c r="O140" s="230"/>
      <c r="P140" s="83" t="s">
        <v>260</v>
      </c>
    </row>
    <row r="141" spans="1:16" ht="12" customHeight="1" x14ac:dyDescent="0.2">
      <c r="A141" s="7"/>
      <c r="B141" s="21"/>
      <c r="C141" s="176" t="s">
        <v>556</v>
      </c>
      <c r="D141" s="177"/>
      <c r="E141" s="177"/>
      <c r="F141" s="177"/>
      <c r="G141" s="177"/>
      <c r="H141" s="177"/>
      <c r="I141" s="177"/>
      <c r="J141" s="258">
        <v>891.98</v>
      </c>
      <c r="K141" s="229"/>
      <c r="L141" s="230"/>
      <c r="M141" s="258">
        <v>627.99</v>
      </c>
      <c r="N141" s="229"/>
      <c r="O141" s="230"/>
      <c r="P141" s="83" t="s">
        <v>260</v>
      </c>
    </row>
    <row r="142" spans="1:16" ht="12" customHeight="1" x14ac:dyDescent="0.2">
      <c r="A142" s="7"/>
      <c r="B142" s="21"/>
      <c r="C142" s="176" t="s">
        <v>557</v>
      </c>
      <c r="D142" s="177"/>
      <c r="E142" s="177"/>
      <c r="F142" s="177"/>
      <c r="G142" s="177"/>
      <c r="H142" s="177"/>
      <c r="I142" s="177"/>
      <c r="J142" s="258">
        <v>403.39</v>
      </c>
      <c r="K142" s="229"/>
      <c r="L142" s="230"/>
      <c r="M142" s="258">
        <v>403.39</v>
      </c>
      <c r="N142" s="229"/>
      <c r="O142" s="230"/>
      <c r="P142" s="83" t="s">
        <v>260</v>
      </c>
    </row>
    <row r="143" spans="1:16" ht="12" customHeight="1" x14ac:dyDescent="0.2">
      <c r="A143" s="7"/>
      <c r="B143" s="21"/>
      <c r="C143" s="176" t="s">
        <v>558</v>
      </c>
      <c r="D143" s="177"/>
      <c r="E143" s="177"/>
      <c r="F143" s="177"/>
      <c r="G143" s="177"/>
      <c r="H143" s="177"/>
      <c r="I143" s="177"/>
      <c r="J143" s="258">
        <v>118.99</v>
      </c>
      <c r="K143" s="229"/>
      <c r="L143" s="230"/>
      <c r="M143" s="258">
        <v>118.99</v>
      </c>
      <c r="N143" s="229"/>
      <c r="O143" s="230"/>
      <c r="P143" s="83" t="s">
        <v>260</v>
      </c>
    </row>
    <row r="144" spans="1:16" ht="12" customHeight="1" x14ac:dyDescent="0.2">
      <c r="A144" s="7"/>
      <c r="B144" s="21"/>
      <c r="C144" s="176" t="s">
        <v>559</v>
      </c>
      <c r="D144" s="177"/>
      <c r="E144" s="177"/>
      <c r="F144" s="177"/>
      <c r="G144" s="177"/>
      <c r="H144" s="177"/>
      <c r="I144" s="177"/>
      <c r="J144" s="258">
        <v>1280</v>
      </c>
      <c r="K144" s="229"/>
      <c r="L144" s="230"/>
      <c r="M144" s="258">
        <v>1280</v>
      </c>
      <c r="N144" s="229"/>
      <c r="O144" s="230"/>
      <c r="P144" s="83" t="s">
        <v>260</v>
      </c>
    </row>
    <row r="145" spans="1:16" ht="12" customHeight="1" x14ac:dyDescent="0.2">
      <c r="A145" s="7"/>
      <c r="B145" s="21"/>
      <c r="C145" s="176" t="s">
        <v>560</v>
      </c>
      <c r="D145" s="177"/>
      <c r="E145" s="177"/>
      <c r="F145" s="177"/>
      <c r="G145" s="177"/>
      <c r="H145" s="177"/>
      <c r="I145" s="177"/>
      <c r="J145" s="258">
        <v>50.83</v>
      </c>
      <c r="K145" s="229"/>
      <c r="L145" s="230"/>
      <c r="M145" s="258">
        <v>50.83</v>
      </c>
      <c r="N145" s="229"/>
      <c r="O145" s="230"/>
      <c r="P145" s="83" t="s">
        <v>260</v>
      </c>
    </row>
    <row r="146" spans="1:16" ht="12" customHeight="1" x14ac:dyDescent="0.2">
      <c r="A146" s="7"/>
      <c r="B146" s="21"/>
      <c r="C146" s="176" t="s">
        <v>561</v>
      </c>
      <c r="D146" s="177"/>
      <c r="E146" s="177"/>
      <c r="F146" s="177"/>
      <c r="G146" s="177"/>
      <c r="H146" s="177"/>
      <c r="I146" s="177"/>
      <c r="J146" s="258">
        <v>42.34</v>
      </c>
      <c r="K146" s="229"/>
      <c r="L146" s="230"/>
      <c r="M146" s="258">
        <v>42.34</v>
      </c>
      <c r="N146" s="229"/>
      <c r="O146" s="230"/>
      <c r="P146" s="83" t="s">
        <v>260</v>
      </c>
    </row>
    <row r="147" spans="1:16" ht="12" customHeight="1" x14ac:dyDescent="0.2">
      <c r="A147" s="7"/>
      <c r="B147" s="21"/>
      <c r="C147" s="176" t="s">
        <v>562</v>
      </c>
      <c r="D147" s="177"/>
      <c r="E147" s="177"/>
      <c r="F147" s="177"/>
      <c r="G147" s="177"/>
      <c r="H147" s="177"/>
      <c r="I147" s="177"/>
      <c r="J147" s="258">
        <v>528.86</v>
      </c>
      <c r="K147" s="229"/>
      <c r="L147" s="230"/>
      <c r="M147" s="258">
        <v>528.86</v>
      </c>
      <c r="N147" s="229"/>
      <c r="O147" s="230"/>
      <c r="P147" s="83" t="s">
        <v>260</v>
      </c>
    </row>
    <row r="148" spans="1:16" ht="12" customHeight="1" x14ac:dyDescent="0.2">
      <c r="A148" s="7"/>
      <c r="B148" s="21"/>
      <c r="C148" s="176" t="s">
        <v>553</v>
      </c>
      <c r="D148" s="177"/>
      <c r="E148" s="177"/>
      <c r="F148" s="177"/>
      <c r="G148" s="177"/>
      <c r="H148" s="177"/>
      <c r="I148" s="177"/>
      <c r="J148" s="258">
        <v>0.13</v>
      </c>
      <c r="K148" s="229"/>
      <c r="L148" s="230"/>
      <c r="M148" s="258">
        <v>0.04</v>
      </c>
      <c r="N148" s="229"/>
      <c r="O148" s="230"/>
      <c r="P148" s="83" t="s">
        <v>260</v>
      </c>
    </row>
    <row r="149" spans="1:16" ht="12" customHeight="1" x14ac:dyDescent="0.2">
      <c r="A149" s="7"/>
      <c r="B149" s="21"/>
      <c r="C149" s="210" t="s">
        <v>195</v>
      </c>
      <c r="D149" s="211"/>
      <c r="E149" s="211"/>
      <c r="F149" s="211"/>
      <c r="G149" s="211"/>
      <c r="H149" s="211"/>
      <c r="I149" s="211"/>
      <c r="J149" s="231">
        <f>SUM(J133:L148)</f>
        <v>16277.769999999999</v>
      </c>
      <c r="K149" s="232"/>
      <c r="L149" s="233"/>
      <c r="M149" s="231">
        <f>SUM(M133:O148)</f>
        <v>13227.67</v>
      </c>
      <c r="N149" s="232"/>
      <c r="O149" s="23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246" t="s">
        <v>255</v>
      </c>
      <c r="D153" s="246"/>
      <c r="E153" s="246"/>
      <c r="F153" s="246"/>
      <c r="G153" s="246"/>
      <c r="H153" s="246"/>
      <c r="I153" s="246"/>
      <c r="J153" s="246"/>
      <c r="K153" s="246"/>
      <c r="L153" s="246"/>
      <c r="M153" s="246"/>
      <c r="N153" s="246"/>
      <c r="O153" s="246"/>
      <c r="P153" s="246"/>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34">
        <v>2023</v>
      </c>
      <c r="K155" s="135"/>
      <c r="L155" s="136"/>
      <c r="M155" s="134">
        <v>2022</v>
      </c>
      <c r="N155" s="135"/>
      <c r="O155" s="136"/>
      <c r="P155" s="78"/>
    </row>
    <row r="156" spans="1:16" x14ac:dyDescent="0.2">
      <c r="A156" s="7"/>
      <c r="B156" s="21"/>
      <c r="C156" s="176" t="s">
        <v>563</v>
      </c>
      <c r="D156" s="177"/>
      <c r="E156" s="177"/>
      <c r="F156" s="177"/>
      <c r="G156" s="177"/>
      <c r="H156" s="177"/>
      <c r="I156" s="177"/>
      <c r="J156" s="258">
        <v>0</v>
      </c>
      <c r="K156" s="229"/>
      <c r="L156" s="230"/>
      <c r="M156" s="258">
        <v>0</v>
      </c>
      <c r="N156" s="229"/>
      <c r="O156" s="230"/>
      <c r="P156" s="82" t="s">
        <v>260</v>
      </c>
    </row>
    <row r="157" spans="1:16" x14ac:dyDescent="0.2">
      <c r="A157" s="7"/>
      <c r="B157" s="21"/>
      <c r="C157" s="210" t="s">
        <v>195</v>
      </c>
      <c r="D157" s="211"/>
      <c r="E157" s="211"/>
      <c r="F157" s="211"/>
      <c r="G157" s="211"/>
      <c r="H157" s="211"/>
      <c r="I157" s="211"/>
      <c r="J157" s="231">
        <f>SUM(J156:L156)</f>
        <v>0</v>
      </c>
      <c r="K157" s="232"/>
      <c r="L157" s="233"/>
      <c r="M157" s="231">
        <f>SUM(M156:O156)</f>
        <v>0</v>
      </c>
      <c r="N157" s="232"/>
      <c r="O157" s="23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247" t="s">
        <v>257</v>
      </c>
      <c r="D161" s="247"/>
      <c r="E161" s="247"/>
      <c r="F161" s="247"/>
      <c r="G161" s="247"/>
      <c r="H161" s="247"/>
      <c r="I161" s="247"/>
      <c r="J161" s="247"/>
      <c r="K161" s="247"/>
      <c r="L161" s="247"/>
      <c r="M161" s="247"/>
      <c r="N161" s="247"/>
      <c r="O161" s="247"/>
      <c r="P161" s="247"/>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34">
        <v>2023</v>
      </c>
      <c r="K163" s="135"/>
      <c r="L163" s="136"/>
      <c r="M163" s="134">
        <v>2022</v>
      </c>
      <c r="N163" s="135"/>
      <c r="O163" s="136"/>
      <c r="P163" s="78"/>
    </row>
    <row r="164" spans="1:16" x14ac:dyDescent="0.2">
      <c r="A164" s="7"/>
      <c r="B164" s="21"/>
      <c r="C164" s="176" t="s">
        <v>564</v>
      </c>
      <c r="D164" s="177"/>
      <c r="E164" s="177"/>
      <c r="F164" s="177"/>
      <c r="G164" s="177"/>
      <c r="H164" s="177"/>
      <c r="I164" s="177"/>
      <c r="J164" s="258">
        <v>0</v>
      </c>
      <c r="K164" s="229"/>
      <c r="L164" s="230"/>
      <c r="M164" s="258">
        <v>0</v>
      </c>
      <c r="N164" s="229"/>
      <c r="O164" s="230"/>
      <c r="P164" s="82" t="s">
        <v>260</v>
      </c>
    </row>
    <row r="165" spans="1:16" x14ac:dyDescent="0.2">
      <c r="A165" s="7"/>
      <c r="B165" s="21"/>
      <c r="C165" s="210" t="s">
        <v>195</v>
      </c>
      <c r="D165" s="211"/>
      <c r="E165" s="211"/>
      <c r="F165" s="211"/>
      <c r="G165" s="211"/>
      <c r="H165" s="211"/>
      <c r="I165" s="211"/>
      <c r="J165" s="231">
        <f>SUM(J164:L164)</f>
        <v>0</v>
      </c>
      <c r="K165" s="232"/>
      <c r="L165" s="233"/>
      <c r="M165" s="231">
        <f>SUM(M164:O164)</f>
        <v>0</v>
      </c>
      <c r="N165" s="232"/>
      <c r="O165" s="23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248" t="s">
        <v>259</v>
      </c>
      <c r="D169" s="248"/>
      <c r="E169" s="248"/>
      <c r="F169" s="248"/>
      <c r="G169" s="248"/>
      <c r="H169" s="248"/>
      <c r="I169" s="248"/>
      <c r="J169" s="248"/>
      <c r="K169" s="248"/>
      <c r="L169" s="248"/>
      <c r="M169" s="248"/>
      <c r="N169" s="248"/>
      <c r="O169" s="248"/>
      <c r="P169" s="248"/>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34">
        <v>2023</v>
      </c>
      <c r="K171" s="135"/>
      <c r="L171" s="136"/>
      <c r="M171" s="134">
        <v>2022</v>
      </c>
      <c r="N171" s="135"/>
      <c r="O171" s="136"/>
      <c r="P171" s="78"/>
    </row>
    <row r="172" spans="1:16" x14ac:dyDescent="0.2">
      <c r="A172" s="7"/>
      <c r="B172" s="21"/>
      <c r="C172" s="176"/>
      <c r="D172" s="177"/>
      <c r="E172" s="177"/>
      <c r="F172" s="177"/>
      <c r="G172" s="177"/>
      <c r="H172" s="177"/>
      <c r="I172" s="177"/>
      <c r="J172" s="258">
        <v>0</v>
      </c>
      <c r="K172" s="229"/>
      <c r="L172" s="230"/>
      <c r="M172" s="258">
        <v>0</v>
      </c>
      <c r="N172" s="229"/>
      <c r="O172" s="230"/>
      <c r="P172" s="82" t="s">
        <v>260</v>
      </c>
    </row>
    <row r="173" spans="1:16" x14ac:dyDescent="0.2">
      <c r="A173" s="7"/>
      <c r="B173" s="21"/>
      <c r="C173" s="176"/>
      <c r="D173" s="177"/>
      <c r="E173" s="177"/>
      <c r="F173" s="177"/>
      <c r="G173" s="177"/>
      <c r="H173" s="177"/>
      <c r="I173" s="177"/>
      <c r="J173" s="258">
        <v>0</v>
      </c>
      <c r="K173" s="229"/>
      <c r="L173" s="230"/>
      <c r="M173" s="258">
        <v>0</v>
      </c>
      <c r="N173" s="229"/>
      <c r="O173" s="230"/>
      <c r="P173" s="82" t="s">
        <v>260</v>
      </c>
    </row>
    <row r="174" spans="1:16" x14ac:dyDescent="0.2">
      <c r="A174" s="7"/>
      <c r="B174" s="21"/>
      <c r="C174" s="210" t="s">
        <v>195</v>
      </c>
      <c r="D174" s="211"/>
      <c r="E174" s="211"/>
      <c r="F174" s="211"/>
      <c r="G174" s="211"/>
      <c r="H174" s="211"/>
      <c r="I174" s="211"/>
      <c r="J174" s="231">
        <f>SUM(J173:L173)</f>
        <v>0</v>
      </c>
      <c r="K174" s="232"/>
      <c r="L174" s="233"/>
      <c r="M174" s="231">
        <f>SUM(M173:O173)</f>
        <v>0</v>
      </c>
      <c r="N174" s="232"/>
      <c r="O174" s="23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61" t="s">
        <v>205</v>
      </c>
      <c r="D178" s="161"/>
      <c r="E178" s="161"/>
      <c r="F178" s="161"/>
      <c r="G178" s="161"/>
      <c r="H178" s="161"/>
      <c r="I178" s="161"/>
      <c r="J178" s="161"/>
      <c r="K178" s="161"/>
      <c r="L178" s="161"/>
      <c r="M178" s="161"/>
      <c r="N178" s="161"/>
      <c r="O178" s="161"/>
      <c r="P178" s="161"/>
    </row>
    <row r="179" spans="1:16" x14ac:dyDescent="0.2">
      <c r="A179" s="7"/>
      <c r="B179" s="21"/>
      <c r="C179" s="161"/>
      <c r="D179" s="161"/>
      <c r="E179" s="161"/>
      <c r="F179" s="161"/>
      <c r="G179" s="161"/>
      <c r="H179" s="161"/>
      <c r="I179" s="161"/>
      <c r="J179" s="161"/>
      <c r="K179" s="161"/>
      <c r="L179" s="161"/>
      <c r="M179" s="161"/>
      <c r="N179" s="161"/>
      <c r="O179" s="161"/>
      <c r="P179" s="161"/>
    </row>
    <row r="180" spans="1:16" x14ac:dyDescent="0.2">
      <c r="A180" s="7"/>
      <c r="B180" s="21"/>
      <c r="C180" s="161"/>
      <c r="D180" s="161"/>
      <c r="E180" s="161"/>
      <c r="F180" s="161"/>
      <c r="G180" s="161"/>
      <c r="H180" s="161"/>
      <c r="I180" s="161"/>
      <c r="J180" s="161"/>
      <c r="K180" s="161"/>
      <c r="L180" s="161"/>
      <c r="M180" s="161"/>
      <c r="N180" s="161"/>
      <c r="O180" s="161"/>
      <c r="P180" s="161"/>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2" t="s">
        <v>66</v>
      </c>
      <c r="D182" s="162"/>
      <c r="E182" s="162"/>
      <c r="F182" s="162"/>
      <c r="G182" s="162"/>
      <c r="H182" s="162"/>
      <c r="I182" s="162"/>
      <c r="J182" s="162"/>
      <c r="K182" s="162"/>
      <c r="L182" s="162"/>
      <c r="M182" s="162"/>
      <c r="N182" s="162"/>
      <c r="O182" s="162"/>
      <c r="P182" s="162"/>
    </row>
    <row r="183" spans="1:16" s="29" customFormat="1" ht="12" customHeight="1" x14ac:dyDescent="0.2">
      <c r="B183" s="54"/>
      <c r="C183" s="162"/>
      <c r="D183" s="162"/>
      <c r="E183" s="162"/>
      <c r="F183" s="162"/>
      <c r="G183" s="162"/>
      <c r="H183" s="162"/>
      <c r="I183" s="162"/>
      <c r="J183" s="162"/>
      <c r="K183" s="162"/>
      <c r="L183" s="162"/>
      <c r="M183" s="162"/>
      <c r="N183" s="162"/>
      <c r="O183" s="162"/>
      <c r="P183" s="162"/>
    </row>
    <row r="184" spans="1:16" s="29" customFormat="1" ht="12" customHeight="1" x14ac:dyDescent="0.2">
      <c r="B184" s="54"/>
      <c r="C184" s="162"/>
      <c r="D184" s="162"/>
      <c r="E184" s="162"/>
      <c r="F184" s="162"/>
      <c r="G184" s="162"/>
      <c r="H184" s="162"/>
      <c r="I184" s="162"/>
      <c r="J184" s="162"/>
      <c r="K184" s="162"/>
      <c r="L184" s="162"/>
      <c r="M184" s="162"/>
      <c r="N184" s="162"/>
      <c r="O184" s="162"/>
      <c r="P184" s="162"/>
    </row>
    <row r="185" spans="1:16" s="29" customFormat="1" ht="12" customHeight="1" x14ac:dyDescent="0.2">
      <c r="A185" s="34"/>
      <c r="B185" s="55"/>
      <c r="C185" s="162"/>
      <c r="D185" s="162"/>
      <c r="E185" s="162"/>
      <c r="F185" s="162"/>
      <c r="G185" s="162"/>
      <c r="H185" s="162"/>
      <c r="I185" s="162"/>
      <c r="J185" s="162"/>
      <c r="K185" s="162"/>
      <c r="L185" s="162"/>
      <c r="M185" s="162"/>
      <c r="N185" s="162"/>
      <c r="O185" s="162"/>
      <c r="P185" s="16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34">
        <v>2023</v>
      </c>
      <c r="K187" s="135"/>
      <c r="L187" s="136"/>
      <c r="M187" s="134">
        <v>2022</v>
      </c>
      <c r="N187" s="135"/>
      <c r="O187" s="136"/>
      <c r="P187" s="34"/>
    </row>
    <row r="188" spans="1:16" s="29" customFormat="1" ht="12" customHeight="1" x14ac:dyDescent="0.2">
      <c r="A188" s="34"/>
      <c r="B188" s="35"/>
      <c r="C188" s="176" t="s">
        <v>565</v>
      </c>
      <c r="D188" s="177"/>
      <c r="E188" s="177"/>
      <c r="F188" s="177"/>
      <c r="G188" s="177"/>
      <c r="H188" s="177"/>
      <c r="I188" s="177"/>
      <c r="J188" s="258">
        <v>33282.660000000003</v>
      </c>
      <c r="K188" s="229"/>
      <c r="L188" s="230"/>
      <c r="M188" s="258">
        <v>33282.660000000003</v>
      </c>
      <c r="N188" s="229"/>
      <c r="O188" s="230"/>
      <c r="P188" s="82" t="s">
        <v>260</v>
      </c>
    </row>
    <row r="189" spans="1:16" s="29" customFormat="1" ht="12" customHeight="1" x14ac:dyDescent="0.2">
      <c r="A189" s="34"/>
      <c r="B189" s="35"/>
      <c r="C189" s="176" t="s">
        <v>566</v>
      </c>
      <c r="D189" s="177"/>
      <c r="E189" s="177"/>
      <c r="F189" s="177"/>
      <c r="G189" s="177"/>
      <c r="H189" s="177"/>
      <c r="I189" s="177"/>
      <c r="J189" s="258">
        <v>33282.660000000003</v>
      </c>
      <c r="K189" s="229"/>
      <c r="L189" s="230"/>
      <c r="M189" s="258">
        <v>33282.660000000003</v>
      </c>
      <c r="N189" s="229"/>
      <c r="O189" s="230"/>
      <c r="P189" s="82" t="s">
        <v>260</v>
      </c>
    </row>
    <row r="190" spans="1:16" s="29" customFormat="1" ht="12" customHeight="1" x14ac:dyDescent="0.2">
      <c r="A190" s="34"/>
      <c r="B190" s="35"/>
      <c r="C190" s="210" t="s">
        <v>195</v>
      </c>
      <c r="D190" s="211"/>
      <c r="E190" s="211"/>
      <c r="F190" s="211"/>
      <c r="G190" s="211"/>
      <c r="H190" s="211"/>
      <c r="I190" s="211"/>
      <c r="J190" s="231">
        <f>SUM(J189:L189)</f>
        <v>33282.660000000003</v>
      </c>
      <c r="K190" s="232"/>
      <c r="L190" s="233"/>
      <c r="M190" s="231">
        <f>SUM(M189:O189)</f>
        <v>33282.660000000003</v>
      </c>
      <c r="N190" s="232"/>
      <c r="O190" s="23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2" t="s">
        <v>67</v>
      </c>
      <c r="D194" s="162"/>
      <c r="E194" s="162"/>
      <c r="F194" s="162"/>
      <c r="G194" s="162"/>
      <c r="H194" s="162"/>
      <c r="I194" s="162"/>
      <c r="J194" s="162"/>
      <c r="K194" s="162"/>
      <c r="L194" s="162"/>
      <c r="M194" s="162"/>
      <c r="N194" s="162"/>
      <c r="O194" s="162"/>
      <c r="P194" s="162"/>
    </row>
    <row r="195" spans="1:16" s="29" customFormat="1" ht="12" customHeight="1" x14ac:dyDescent="0.2">
      <c r="A195" s="40"/>
      <c r="B195" s="63"/>
      <c r="C195" s="162"/>
      <c r="D195" s="162"/>
      <c r="E195" s="162"/>
      <c r="F195" s="162"/>
      <c r="G195" s="162"/>
      <c r="H195" s="162"/>
      <c r="I195" s="162"/>
      <c r="J195" s="162"/>
      <c r="K195" s="162"/>
      <c r="L195" s="162"/>
      <c r="M195" s="162"/>
      <c r="N195" s="162"/>
      <c r="O195" s="162"/>
      <c r="P195" s="162"/>
    </row>
    <row r="196" spans="1:16" s="29" customFormat="1" ht="12" customHeight="1" x14ac:dyDescent="0.2">
      <c r="A196" s="40"/>
      <c r="B196" s="63"/>
      <c r="C196" s="162" t="s">
        <v>68</v>
      </c>
      <c r="D196" s="162"/>
      <c r="E196" s="162"/>
      <c r="F196" s="162"/>
      <c r="G196" s="162"/>
      <c r="H196" s="162"/>
      <c r="I196" s="162"/>
      <c r="J196" s="162"/>
      <c r="K196" s="162"/>
      <c r="L196" s="162"/>
      <c r="M196" s="162"/>
      <c r="N196" s="162"/>
      <c r="O196" s="162"/>
      <c r="P196" s="162"/>
    </row>
    <row r="197" spans="1:16" s="29" customFormat="1" ht="12" customHeight="1" x14ac:dyDescent="0.2">
      <c r="A197" s="47"/>
      <c r="B197" s="64"/>
      <c r="C197" s="162"/>
      <c r="D197" s="162"/>
      <c r="E197" s="162"/>
      <c r="F197" s="162"/>
      <c r="G197" s="162"/>
      <c r="H197" s="162"/>
      <c r="I197" s="162"/>
      <c r="J197" s="162"/>
      <c r="K197" s="162"/>
      <c r="L197" s="162"/>
      <c r="M197" s="162"/>
      <c r="N197" s="162"/>
      <c r="O197" s="162"/>
      <c r="P197" s="16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63" t="s">
        <v>69</v>
      </c>
      <c r="D201" s="163"/>
      <c r="E201" s="163"/>
      <c r="F201" s="163"/>
      <c r="G201" s="163"/>
      <c r="H201" s="163"/>
      <c r="I201" s="163"/>
      <c r="J201" s="163"/>
      <c r="K201" s="163"/>
      <c r="L201" s="163"/>
      <c r="M201" s="163"/>
      <c r="N201" s="163"/>
      <c r="O201" s="163"/>
      <c r="P201" s="163"/>
    </row>
    <row r="202" spans="1:16" s="29" customFormat="1" ht="12" customHeight="1" x14ac:dyDescent="0.2">
      <c r="A202" s="65"/>
      <c r="B202" s="54"/>
      <c r="C202" s="163"/>
      <c r="D202" s="163"/>
      <c r="E202" s="163"/>
      <c r="F202" s="163"/>
      <c r="G202" s="163"/>
      <c r="H202" s="163"/>
      <c r="I202" s="163"/>
      <c r="J202" s="163"/>
      <c r="K202" s="163"/>
      <c r="L202" s="163"/>
      <c r="M202" s="163"/>
      <c r="N202" s="163"/>
      <c r="O202" s="163"/>
      <c r="P202" s="163"/>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2" t="s">
        <v>70</v>
      </c>
      <c r="D208" s="162"/>
      <c r="E208" s="162"/>
      <c r="F208" s="162"/>
      <c r="G208" s="162"/>
      <c r="H208" s="162"/>
      <c r="I208" s="162"/>
      <c r="J208" s="162"/>
      <c r="K208" s="162"/>
      <c r="L208" s="162"/>
      <c r="M208" s="162"/>
      <c r="N208" s="162"/>
      <c r="O208" s="162"/>
      <c r="P208" s="162"/>
    </row>
    <row r="209" spans="1:33" s="29" customFormat="1" ht="12" customHeight="1" x14ac:dyDescent="0.2">
      <c r="A209" s="28"/>
      <c r="B209" s="54"/>
      <c r="C209" s="162"/>
      <c r="D209" s="162"/>
      <c r="E209" s="162"/>
      <c r="F209" s="162"/>
      <c r="G209" s="162"/>
      <c r="H209" s="162"/>
      <c r="I209" s="162"/>
      <c r="J209" s="162"/>
      <c r="K209" s="162"/>
      <c r="L209" s="162"/>
      <c r="M209" s="162"/>
      <c r="N209" s="162"/>
      <c r="O209" s="162"/>
      <c r="P209" s="16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63" t="s">
        <v>71</v>
      </c>
      <c r="D219" s="163"/>
      <c r="E219" s="163"/>
      <c r="F219" s="163"/>
      <c r="G219" s="163"/>
      <c r="H219" s="163"/>
      <c r="I219" s="163"/>
      <c r="J219" s="163"/>
      <c r="K219" s="163"/>
      <c r="L219" s="163"/>
      <c r="M219" s="163"/>
      <c r="N219" s="163"/>
      <c r="O219" s="163"/>
      <c r="P219" s="163"/>
      <c r="S219" s="8"/>
      <c r="T219" s="8"/>
      <c r="U219" s="8"/>
      <c r="V219" s="8"/>
      <c r="W219" s="8"/>
      <c r="X219" s="8"/>
      <c r="Y219" s="8"/>
      <c r="Z219" s="8"/>
      <c r="AA219" s="8"/>
      <c r="AB219" s="8"/>
      <c r="AC219" s="8"/>
      <c r="AD219" s="8"/>
      <c r="AE219" s="8"/>
      <c r="AF219" s="8"/>
      <c r="AG219" s="8"/>
    </row>
    <row r="220" spans="1:33" s="29" customFormat="1" x14ac:dyDescent="0.2">
      <c r="B220" s="60"/>
      <c r="C220" s="163"/>
      <c r="D220" s="163"/>
      <c r="E220" s="163"/>
      <c r="F220" s="163"/>
      <c r="G220" s="163"/>
      <c r="H220" s="163"/>
      <c r="I220" s="163"/>
      <c r="J220" s="163"/>
      <c r="K220" s="163"/>
      <c r="L220" s="163"/>
      <c r="M220" s="163"/>
      <c r="N220" s="163"/>
      <c r="O220" s="163"/>
      <c r="P220" s="163"/>
      <c r="S220" s="8"/>
      <c r="T220" s="8"/>
      <c r="U220" s="8"/>
      <c r="V220" s="8"/>
      <c r="W220" s="8"/>
      <c r="X220" s="8"/>
      <c r="Y220" s="8"/>
      <c r="Z220" s="8"/>
      <c r="AA220" s="8"/>
      <c r="AB220" s="8"/>
      <c r="AC220" s="8"/>
      <c r="AD220" s="8"/>
      <c r="AE220" s="8"/>
      <c r="AF220" s="8"/>
      <c r="AG220" s="8"/>
    </row>
    <row r="221" spans="1:33" s="29" customFormat="1" x14ac:dyDescent="0.2">
      <c r="A221" s="34"/>
      <c r="B221" s="55"/>
      <c r="C221" s="163"/>
      <c r="D221" s="163"/>
      <c r="E221" s="163"/>
      <c r="F221" s="163"/>
      <c r="G221" s="163"/>
      <c r="H221" s="163"/>
      <c r="I221" s="163"/>
      <c r="J221" s="163"/>
      <c r="K221" s="163"/>
      <c r="L221" s="163"/>
      <c r="M221" s="163"/>
      <c r="N221" s="163"/>
      <c r="O221" s="163"/>
      <c r="P221" s="163"/>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5" t="s">
        <v>286</v>
      </c>
      <c r="B223" s="166"/>
      <c r="C223" s="167"/>
      <c r="D223" s="144" t="s">
        <v>194</v>
      </c>
      <c r="E223" s="145"/>
      <c r="F223" s="146"/>
      <c r="G223" s="86" t="s">
        <v>411</v>
      </c>
      <c r="H223" s="85" t="s">
        <v>412</v>
      </c>
      <c r="I223" s="85" t="s">
        <v>413</v>
      </c>
      <c r="J223" s="132" t="s">
        <v>414</v>
      </c>
      <c r="K223" s="132"/>
      <c r="L223" s="132"/>
      <c r="M223" s="132"/>
      <c r="N223" s="85" t="s">
        <v>415</v>
      </c>
      <c r="O223" s="85" t="s">
        <v>434</v>
      </c>
      <c r="P223" s="85" t="s">
        <v>419</v>
      </c>
      <c r="Q223" s="89"/>
      <c r="R223" s="89"/>
      <c r="S223" s="90"/>
      <c r="T223" s="90"/>
      <c r="U223" s="87"/>
      <c r="V223" s="87"/>
      <c r="W223" s="87"/>
      <c r="X223" s="87"/>
      <c r="Y223" s="87"/>
      <c r="Z223" s="87"/>
      <c r="AA223" s="87"/>
      <c r="AB223" s="87"/>
      <c r="AC223" s="87"/>
      <c r="AD223" s="87"/>
      <c r="AE223" s="87"/>
      <c r="AF223" s="87"/>
      <c r="AG223" s="87"/>
    </row>
    <row r="224" spans="1:33" s="29" customFormat="1" x14ac:dyDescent="0.15">
      <c r="A224" s="143" t="s">
        <v>287</v>
      </c>
      <c r="B224" s="141"/>
      <c r="C224" s="141"/>
      <c r="D224" s="91" t="s">
        <v>378</v>
      </c>
      <c r="E224" s="91"/>
      <c r="F224" s="91"/>
      <c r="G224" s="92">
        <v>1</v>
      </c>
      <c r="H224" s="91" t="s">
        <v>418</v>
      </c>
      <c r="I224" s="91" t="s">
        <v>418</v>
      </c>
      <c r="J224" s="140" t="s">
        <v>417</v>
      </c>
      <c r="K224" s="140"/>
      <c r="L224" s="140"/>
      <c r="M224" s="140"/>
      <c r="N224" s="93" t="s">
        <v>420</v>
      </c>
      <c r="O224" s="93" t="s">
        <v>418</v>
      </c>
      <c r="P224" s="117"/>
      <c r="S224" s="8"/>
      <c r="T224" s="8"/>
      <c r="U224" s="8"/>
      <c r="V224" s="8"/>
      <c r="W224" s="8"/>
      <c r="X224" s="8"/>
      <c r="Y224" s="8"/>
      <c r="Z224" s="8"/>
      <c r="AA224" s="8"/>
      <c r="AB224" s="8"/>
      <c r="AC224" s="8"/>
      <c r="AD224" s="8"/>
      <c r="AE224" s="8"/>
      <c r="AF224" s="8"/>
      <c r="AG224" s="8"/>
    </row>
    <row r="225" spans="1:33" s="29" customFormat="1" x14ac:dyDescent="0.2">
      <c r="A225" s="141" t="s">
        <v>288</v>
      </c>
      <c r="B225" s="141"/>
      <c r="C225" s="141"/>
      <c r="D225" s="91" t="s">
        <v>378</v>
      </c>
      <c r="E225" s="94"/>
      <c r="F225" s="94"/>
      <c r="G225" s="94">
        <v>1</v>
      </c>
      <c r="H225" s="91" t="s">
        <v>418</v>
      </c>
      <c r="I225" s="91" t="s">
        <v>418</v>
      </c>
      <c r="J225" s="140" t="s">
        <v>417</v>
      </c>
      <c r="K225" s="140"/>
      <c r="L225" s="140"/>
      <c r="M225" s="140"/>
      <c r="N225" s="93" t="s">
        <v>420</v>
      </c>
      <c r="O225" s="93" t="s">
        <v>418</v>
      </c>
      <c r="P225" s="118"/>
      <c r="S225" s="8"/>
      <c r="T225" s="8"/>
      <c r="U225" s="8"/>
      <c r="V225" s="8"/>
      <c r="W225" s="8"/>
      <c r="X225" s="8"/>
      <c r="Y225" s="8"/>
      <c r="Z225" s="8"/>
      <c r="AA225" s="8"/>
      <c r="AB225" s="8"/>
      <c r="AC225" s="8"/>
      <c r="AD225" s="8"/>
      <c r="AE225" s="8"/>
      <c r="AF225" s="8"/>
      <c r="AG225" s="8"/>
    </row>
    <row r="226" spans="1:33" s="29" customFormat="1" x14ac:dyDescent="0.2">
      <c r="A226" s="141" t="s">
        <v>289</v>
      </c>
      <c r="B226" s="141"/>
      <c r="C226" s="141"/>
      <c r="D226" s="91" t="s">
        <v>378</v>
      </c>
      <c r="E226" s="94"/>
      <c r="F226" s="94"/>
      <c r="G226" s="94">
        <v>1</v>
      </c>
      <c r="H226" s="91" t="s">
        <v>418</v>
      </c>
      <c r="I226" s="91" t="s">
        <v>418</v>
      </c>
      <c r="J226" s="140" t="s">
        <v>417</v>
      </c>
      <c r="K226" s="140"/>
      <c r="L226" s="140"/>
      <c r="M226" s="140"/>
      <c r="N226" s="93" t="s">
        <v>420</v>
      </c>
      <c r="O226" s="93" t="s">
        <v>418</v>
      </c>
      <c r="P226" s="118"/>
      <c r="S226" s="8"/>
      <c r="T226" s="8"/>
      <c r="U226" s="8"/>
      <c r="V226" s="8"/>
      <c r="W226" s="8"/>
      <c r="X226" s="8"/>
      <c r="Y226" s="8"/>
      <c r="Z226" s="8"/>
      <c r="AA226" s="8"/>
      <c r="AB226" s="8"/>
      <c r="AC226" s="8"/>
      <c r="AD226" s="8"/>
      <c r="AE226" s="8"/>
      <c r="AF226" s="8"/>
      <c r="AG226" s="8"/>
    </row>
    <row r="227" spans="1:33" s="29" customFormat="1" x14ac:dyDescent="0.2">
      <c r="A227" s="141" t="s">
        <v>290</v>
      </c>
      <c r="B227" s="141"/>
      <c r="C227" s="141"/>
      <c r="D227" s="91" t="s">
        <v>378</v>
      </c>
      <c r="E227" s="94"/>
      <c r="F227" s="94"/>
      <c r="G227" s="94">
        <v>1</v>
      </c>
      <c r="H227" s="91" t="s">
        <v>418</v>
      </c>
      <c r="I227" s="91" t="s">
        <v>418</v>
      </c>
      <c r="J227" s="140" t="s">
        <v>417</v>
      </c>
      <c r="K227" s="140"/>
      <c r="L227" s="140"/>
      <c r="M227" s="140"/>
      <c r="N227" s="93" t="s">
        <v>420</v>
      </c>
      <c r="O227" s="93" t="s">
        <v>418</v>
      </c>
      <c r="P227" s="118"/>
      <c r="S227" s="8"/>
      <c r="T227" s="8"/>
      <c r="U227" s="8"/>
      <c r="V227" s="8"/>
      <c r="W227" s="8"/>
      <c r="X227" s="8"/>
      <c r="Y227" s="8"/>
      <c r="Z227" s="8"/>
      <c r="AA227" s="8"/>
      <c r="AB227" s="8"/>
      <c r="AC227" s="8"/>
      <c r="AD227" s="8"/>
      <c r="AE227" s="8"/>
      <c r="AF227" s="8"/>
      <c r="AG227" s="8"/>
    </row>
    <row r="228" spans="1:33" s="29" customFormat="1" x14ac:dyDescent="0.2">
      <c r="A228" s="141" t="s">
        <v>291</v>
      </c>
      <c r="B228" s="141"/>
      <c r="C228" s="141"/>
      <c r="D228" s="91" t="s">
        <v>378</v>
      </c>
      <c r="E228" s="94"/>
      <c r="F228" s="94"/>
      <c r="G228" s="94">
        <v>1</v>
      </c>
      <c r="H228" s="91" t="s">
        <v>418</v>
      </c>
      <c r="I228" s="91" t="s">
        <v>418</v>
      </c>
      <c r="J228" s="140" t="s">
        <v>417</v>
      </c>
      <c r="K228" s="140"/>
      <c r="L228" s="140"/>
      <c r="M228" s="140"/>
      <c r="N228" s="93" t="s">
        <v>420</v>
      </c>
      <c r="O228" s="93" t="s">
        <v>418</v>
      </c>
      <c r="P228" s="118"/>
      <c r="S228" s="8"/>
      <c r="T228" s="8"/>
      <c r="U228" s="8"/>
      <c r="V228" s="8"/>
      <c r="W228" s="8"/>
      <c r="X228" s="8"/>
      <c r="Y228" s="8"/>
      <c r="Z228" s="8"/>
      <c r="AA228" s="8"/>
      <c r="AB228" s="8"/>
      <c r="AC228" s="8"/>
      <c r="AD228" s="8"/>
      <c r="AE228" s="8"/>
      <c r="AF228" s="8"/>
      <c r="AG228" s="8"/>
    </row>
    <row r="229" spans="1:33" s="29" customFormat="1" x14ac:dyDescent="0.2">
      <c r="A229" s="141" t="s">
        <v>292</v>
      </c>
      <c r="B229" s="141"/>
      <c r="C229" s="141"/>
      <c r="D229" s="91" t="s">
        <v>378</v>
      </c>
      <c r="E229" s="94"/>
      <c r="F229" s="94"/>
      <c r="G229" s="94">
        <v>1</v>
      </c>
      <c r="H229" s="91" t="s">
        <v>418</v>
      </c>
      <c r="I229" s="91" t="s">
        <v>418</v>
      </c>
      <c r="J229" s="140" t="s">
        <v>417</v>
      </c>
      <c r="K229" s="140"/>
      <c r="L229" s="140"/>
      <c r="M229" s="140"/>
      <c r="N229" s="93" t="s">
        <v>420</v>
      </c>
      <c r="O229" s="93" t="s">
        <v>418</v>
      </c>
      <c r="P229" s="118"/>
      <c r="S229" s="8"/>
      <c r="T229" s="8"/>
      <c r="U229" s="8"/>
      <c r="V229" s="8"/>
      <c r="W229" s="8"/>
      <c r="X229" s="8"/>
      <c r="Y229" s="8"/>
      <c r="Z229" s="8"/>
      <c r="AA229" s="8"/>
      <c r="AB229" s="8"/>
      <c r="AC229" s="8"/>
      <c r="AD229" s="8"/>
      <c r="AE229" s="8"/>
      <c r="AF229" s="8"/>
      <c r="AG229" s="8"/>
    </row>
    <row r="230" spans="1:33" s="29" customFormat="1" ht="12" customHeight="1" x14ac:dyDescent="0.2">
      <c r="A230" s="141" t="s">
        <v>293</v>
      </c>
      <c r="B230" s="141"/>
      <c r="C230" s="141"/>
      <c r="D230" s="91" t="s">
        <v>378</v>
      </c>
      <c r="E230" s="94"/>
      <c r="F230" s="94"/>
      <c r="G230" s="94">
        <v>1</v>
      </c>
      <c r="H230" s="91" t="s">
        <v>418</v>
      </c>
      <c r="I230" s="91" t="s">
        <v>418</v>
      </c>
      <c r="J230" s="140" t="s">
        <v>417</v>
      </c>
      <c r="K230" s="140"/>
      <c r="L230" s="140"/>
      <c r="M230" s="140"/>
      <c r="N230" s="93" t="s">
        <v>420</v>
      </c>
      <c r="O230" s="93" t="s">
        <v>418</v>
      </c>
      <c r="P230" s="118"/>
      <c r="S230" s="8"/>
      <c r="T230" s="8"/>
      <c r="U230" s="8"/>
      <c r="V230" s="8"/>
      <c r="W230" s="8"/>
      <c r="X230" s="8"/>
      <c r="Y230" s="8"/>
      <c r="Z230" s="8"/>
      <c r="AA230" s="8"/>
      <c r="AB230" s="8"/>
      <c r="AC230" s="8"/>
      <c r="AD230" s="8"/>
      <c r="AE230" s="8"/>
      <c r="AF230" s="8"/>
      <c r="AG230" s="8"/>
    </row>
    <row r="231" spans="1:33" s="29" customFormat="1" ht="12" customHeight="1" x14ac:dyDescent="0.2">
      <c r="A231" s="141" t="s">
        <v>294</v>
      </c>
      <c r="B231" s="141"/>
      <c r="C231" s="141"/>
      <c r="D231" s="91" t="s">
        <v>378</v>
      </c>
      <c r="E231" s="94"/>
      <c r="F231" s="94"/>
      <c r="G231" s="94">
        <v>1</v>
      </c>
      <c r="H231" s="91" t="s">
        <v>418</v>
      </c>
      <c r="I231" s="91" t="s">
        <v>418</v>
      </c>
      <c r="J231" s="140" t="s">
        <v>417</v>
      </c>
      <c r="K231" s="140"/>
      <c r="L231" s="140"/>
      <c r="M231" s="140"/>
      <c r="N231" s="93" t="s">
        <v>420</v>
      </c>
      <c r="O231" s="93" t="s">
        <v>418</v>
      </c>
      <c r="P231" s="118"/>
      <c r="S231" s="8"/>
      <c r="T231" s="8"/>
      <c r="U231" s="8"/>
      <c r="V231" s="8"/>
      <c r="W231" s="8"/>
      <c r="X231" s="8"/>
      <c r="Y231" s="8"/>
      <c r="Z231" s="8"/>
      <c r="AA231" s="8"/>
      <c r="AB231" s="8"/>
      <c r="AC231" s="8"/>
      <c r="AD231" s="8"/>
      <c r="AE231" s="8"/>
      <c r="AF231" s="8"/>
      <c r="AG231" s="8"/>
    </row>
    <row r="232" spans="1:33" s="29" customFormat="1" ht="12" customHeight="1" x14ac:dyDescent="0.2">
      <c r="A232" s="141" t="s">
        <v>295</v>
      </c>
      <c r="B232" s="141"/>
      <c r="C232" s="141"/>
      <c r="D232" s="91" t="s">
        <v>378</v>
      </c>
      <c r="E232" s="94"/>
      <c r="F232" s="94"/>
      <c r="G232" s="94">
        <v>1</v>
      </c>
      <c r="H232" s="91" t="s">
        <v>418</v>
      </c>
      <c r="I232" s="91" t="s">
        <v>418</v>
      </c>
      <c r="J232" s="140" t="s">
        <v>417</v>
      </c>
      <c r="K232" s="140"/>
      <c r="L232" s="140"/>
      <c r="M232" s="140"/>
      <c r="N232" s="93" t="s">
        <v>420</v>
      </c>
      <c r="O232" s="93" t="s">
        <v>418</v>
      </c>
      <c r="P232" s="118"/>
      <c r="S232" s="8"/>
      <c r="T232" s="8"/>
      <c r="U232" s="8"/>
      <c r="V232" s="8"/>
      <c r="W232" s="8"/>
      <c r="X232" s="8"/>
      <c r="Y232" s="8"/>
      <c r="Z232" s="8"/>
      <c r="AA232" s="8"/>
      <c r="AB232" s="8"/>
      <c r="AC232" s="8"/>
      <c r="AD232" s="8"/>
      <c r="AE232" s="8"/>
      <c r="AF232" s="8"/>
      <c r="AG232" s="8"/>
    </row>
    <row r="233" spans="1:33" s="29" customFormat="1" ht="12" customHeight="1" x14ac:dyDescent="0.2">
      <c r="A233" s="141" t="s">
        <v>296</v>
      </c>
      <c r="B233" s="141"/>
      <c r="C233" s="141"/>
      <c r="D233" s="91" t="s">
        <v>378</v>
      </c>
      <c r="E233" s="94"/>
      <c r="F233" s="94"/>
      <c r="G233" s="94">
        <v>1</v>
      </c>
      <c r="H233" s="91" t="s">
        <v>418</v>
      </c>
      <c r="I233" s="91" t="s">
        <v>418</v>
      </c>
      <c r="J233" s="140" t="s">
        <v>417</v>
      </c>
      <c r="K233" s="140"/>
      <c r="L233" s="140"/>
      <c r="M233" s="140"/>
      <c r="N233" s="93" t="s">
        <v>420</v>
      </c>
      <c r="O233" s="93" t="s">
        <v>418</v>
      </c>
      <c r="P233" s="118"/>
      <c r="S233" s="8"/>
      <c r="T233" s="8"/>
      <c r="U233" s="8"/>
      <c r="V233" s="8"/>
      <c r="W233" s="8"/>
      <c r="X233" s="8"/>
      <c r="Y233" s="8"/>
      <c r="Z233" s="8"/>
      <c r="AA233" s="8"/>
      <c r="AB233" s="8"/>
      <c r="AC233" s="8"/>
      <c r="AD233" s="8"/>
      <c r="AE233" s="8"/>
      <c r="AF233" s="8"/>
      <c r="AG233" s="8"/>
    </row>
    <row r="234" spans="1:33" s="29" customFormat="1" ht="12" customHeight="1" x14ac:dyDescent="0.2">
      <c r="A234" s="141" t="s">
        <v>297</v>
      </c>
      <c r="B234" s="141"/>
      <c r="C234" s="141"/>
      <c r="D234" s="91" t="s">
        <v>379</v>
      </c>
      <c r="E234" s="94"/>
      <c r="F234" s="94"/>
      <c r="G234" s="94">
        <v>1390.01</v>
      </c>
      <c r="H234" s="91" t="s">
        <v>418</v>
      </c>
      <c r="I234" s="91" t="s">
        <v>418</v>
      </c>
      <c r="J234" s="140" t="s">
        <v>417</v>
      </c>
      <c r="K234" s="140"/>
      <c r="L234" s="140"/>
      <c r="M234" s="140"/>
      <c r="N234" s="93" t="s">
        <v>420</v>
      </c>
      <c r="O234" s="93" t="s">
        <v>418</v>
      </c>
      <c r="P234" s="118"/>
      <c r="S234" s="8"/>
      <c r="T234" s="8"/>
      <c r="U234" s="8"/>
      <c r="V234" s="8"/>
      <c r="W234" s="8"/>
      <c r="X234" s="8"/>
      <c r="Y234" s="8"/>
      <c r="Z234" s="8"/>
      <c r="AA234" s="8"/>
      <c r="AB234" s="8"/>
      <c r="AC234" s="8"/>
      <c r="AD234" s="8"/>
      <c r="AE234" s="8"/>
      <c r="AF234" s="8"/>
      <c r="AG234" s="8"/>
    </row>
    <row r="235" spans="1:33" s="29" customFormat="1" ht="12" customHeight="1" x14ac:dyDescent="0.2">
      <c r="A235" s="141" t="s">
        <v>298</v>
      </c>
      <c r="B235" s="141"/>
      <c r="C235" s="141"/>
      <c r="D235" s="91" t="s">
        <v>379</v>
      </c>
      <c r="E235" s="94"/>
      <c r="F235" s="94"/>
      <c r="G235" s="94">
        <v>1</v>
      </c>
      <c r="H235" s="91" t="s">
        <v>418</v>
      </c>
      <c r="I235" s="91" t="s">
        <v>418</v>
      </c>
      <c r="J235" s="140" t="s">
        <v>417</v>
      </c>
      <c r="K235" s="140"/>
      <c r="L235" s="140"/>
      <c r="M235" s="140"/>
      <c r="N235" s="93" t="s">
        <v>420</v>
      </c>
      <c r="O235" s="93" t="s">
        <v>418</v>
      </c>
      <c r="P235" s="118"/>
      <c r="S235" s="8"/>
      <c r="T235" s="8"/>
      <c r="U235" s="8"/>
      <c r="V235" s="8"/>
      <c r="W235" s="8"/>
      <c r="X235" s="8"/>
      <c r="Y235" s="8"/>
      <c r="Z235" s="8"/>
      <c r="AA235" s="8"/>
      <c r="AB235" s="8"/>
      <c r="AC235" s="8"/>
      <c r="AD235" s="8"/>
      <c r="AE235" s="8"/>
      <c r="AF235" s="8"/>
      <c r="AG235" s="8"/>
    </row>
    <row r="236" spans="1:33" s="29" customFormat="1" ht="12" customHeight="1" x14ac:dyDescent="0.2">
      <c r="A236" s="141" t="s">
        <v>299</v>
      </c>
      <c r="B236" s="141"/>
      <c r="C236" s="141"/>
      <c r="D236" s="91" t="s">
        <v>380</v>
      </c>
      <c r="E236" s="94"/>
      <c r="F236" s="94"/>
      <c r="G236" s="94">
        <v>1</v>
      </c>
      <c r="H236" s="91" t="s">
        <v>418</v>
      </c>
      <c r="I236" s="91" t="s">
        <v>418</v>
      </c>
      <c r="J236" s="140" t="s">
        <v>417</v>
      </c>
      <c r="K236" s="140"/>
      <c r="L236" s="140"/>
      <c r="M236" s="140"/>
      <c r="N236" s="93" t="s">
        <v>420</v>
      </c>
      <c r="O236" s="93" t="s">
        <v>418</v>
      </c>
      <c r="P236" s="118"/>
      <c r="S236" s="8"/>
      <c r="T236" s="8"/>
      <c r="U236" s="8"/>
      <c r="V236" s="8"/>
      <c r="W236" s="8"/>
      <c r="X236" s="8"/>
      <c r="Y236" s="8"/>
      <c r="Z236" s="8"/>
      <c r="AA236" s="8"/>
      <c r="AB236" s="8"/>
      <c r="AC236" s="8"/>
      <c r="AD236" s="8"/>
      <c r="AE236" s="8"/>
      <c r="AF236" s="8"/>
      <c r="AG236" s="8"/>
    </row>
    <row r="237" spans="1:33" s="29" customFormat="1" ht="12" customHeight="1" x14ac:dyDescent="0.2">
      <c r="A237" s="141" t="s">
        <v>300</v>
      </c>
      <c r="B237" s="141"/>
      <c r="C237" s="141"/>
      <c r="D237" s="91" t="s">
        <v>380</v>
      </c>
      <c r="E237" s="94"/>
      <c r="F237" s="94"/>
      <c r="G237" s="94">
        <v>1</v>
      </c>
      <c r="H237" s="91" t="s">
        <v>418</v>
      </c>
      <c r="I237" s="91" t="s">
        <v>418</v>
      </c>
      <c r="J237" s="140" t="s">
        <v>417</v>
      </c>
      <c r="K237" s="140"/>
      <c r="L237" s="140"/>
      <c r="M237" s="140"/>
      <c r="N237" s="93" t="s">
        <v>420</v>
      </c>
      <c r="O237" s="93" t="s">
        <v>418</v>
      </c>
      <c r="P237" s="118"/>
      <c r="S237" s="8"/>
      <c r="T237" s="8"/>
      <c r="U237" s="8"/>
      <c r="V237" s="8"/>
      <c r="W237" s="8"/>
      <c r="X237" s="8"/>
      <c r="Y237" s="8"/>
      <c r="Z237" s="8"/>
      <c r="AA237" s="8"/>
      <c r="AB237" s="8"/>
      <c r="AC237" s="8"/>
      <c r="AD237" s="8"/>
      <c r="AE237" s="8"/>
      <c r="AF237" s="8"/>
      <c r="AG237" s="8"/>
    </row>
    <row r="238" spans="1:33" s="29" customFormat="1" ht="12" customHeight="1" x14ac:dyDescent="0.2">
      <c r="A238" s="141" t="s">
        <v>301</v>
      </c>
      <c r="B238" s="141"/>
      <c r="C238" s="141"/>
      <c r="D238" s="91" t="s">
        <v>380</v>
      </c>
      <c r="E238" s="94"/>
      <c r="F238" s="94"/>
      <c r="G238" s="94">
        <v>1</v>
      </c>
      <c r="H238" s="91" t="s">
        <v>418</v>
      </c>
      <c r="I238" s="91" t="s">
        <v>418</v>
      </c>
      <c r="J238" s="140" t="s">
        <v>417</v>
      </c>
      <c r="K238" s="140"/>
      <c r="L238" s="140"/>
      <c r="M238" s="140"/>
      <c r="N238" s="93" t="s">
        <v>420</v>
      </c>
      <c r="O238" s="93" t="s">
        <v>418</v>
      </c>
      <c r="P238" s="118"/>
      <c r="S238" s="8"/>
      <c r="T238" s="8"/>
      <c r="U238" s="8"/>
      <c r="V238" s="8"/>
      <c r="W238" s="8"/>
      <c r="X238" s="8"/>
      <c r="Y238" s="8"/>
      <c r="Z238" s="8"/>
      <c r="AA238" s="8"/>
      <c r="AB238" s="8"/>
      <c r="AC238" s="8"/>
      <c r="AD238" s="8"/>
      <c r="AE238" s="8"/>
      <c r="AF238" s="8"/>
      <c r="AG238" s="8"/>
    </row>
    <row r="239" spans="1:33" s="29" customFormat="1" ht="12" customHeight="1" x14ac:dyDescent="0.2">
      <c r="A239" s="141" t="s">
        <v>302</v>
      </c>
      <c r="B239" s="141"/>
      <c r="C239" s="141"/>
      <c r="D239" s="91" t="s">
        <v>381</v>
      </c>
      <c r="E239" s="94"/>
      <c r="F239" s="94"/>
      <c r="G239" s="94">
        <v>1</v>
      </c>
      <c r="H239" s="91" t="s">
        <v>418</v>
      </c>
      <c r="I239" s="91" t="s">
        <v>418</v>
      </c>
      <c r="J239" s="140" t="s">
        <v>417</v>
      </c>
      <c r="K239" s="140"/>
      <c r="L239" s="140"/>
      <c r="M239" s="140"/>
      <c r="N239" s="93" t="s">
        <v>420</v>
      </c>
      <c r="O239" s="93" t="s">
        <v>418</v>
      </c>
      <c r="P239" s="118"/>
      <c r="S239" s="8"/>
      <c r="T239" s="8"/>
      <c r="U239" s="8"/>
      <c r="V239" s="8"/>
      <c r="W239" s="8"/>
      <c r="X239" s="8"/>
      <c r="Y239" s="8"/>
      <c r="Z239" s="8"/>
      <c r="AA239" s="8"/>
      <c r="AB239" s="8"/>
      <c r="AC239" s="8"/>
      <c r="AD239" s="8"/>
      <c r="AE239" s="8"/>
      <c r="AF239" s="8"/>
      <c r="AG239" s="8"/>
    </row>
    <row r="240" spans="1:33" s="29" customFormat="1" ht="12" customHeight="1" x14ac:dyDescent="0.2">
      <c r="A240" s="141" t="s">
        <v>303</v>
      </c>
      <c r="B240" s="141"/>
      <c r="C240" s="141"/>
      <c r="D240" s="91" t="s">
        <v>381</v>
      </c>
      <c r="E240" s="94"/>
      <c r="F240" s="94"/>
      <c r="G240" s="94">
        <v>1</v>
      </c>
      <c r="H240" s="91" t="s">
        <v>418</v>
      </c>
      <c r="I240" s="91" t="s">
        <v>418</v>
      </c>
      <c r="J240" s="140" t="s">
        <v>417</v>
      </c>
      <c r="K240" s="140"/>
      <c r="L240" s="140"/>
      <c r="M240" s="140"/>
      <c r="N240" s="93" t="s">
        <v>420</v>
      </c>
      <c r="O240" s="93" t="s">
        <v>418</v>
      </c>
      <c r="P240" s="118"/>
      <c r="S240" s="8"/>
      <c r="T240" s="8"/>
      <c r="U240" s="8"/>
      <c r="V240" s="8"/>
      <c r="W240" s="8"/>
      <c r="X240" s="8"/>
      <c r="Y240" s="8"/>
      <c r="Z240" s="8"/>
      <c r="AA240" s="8"/>
      <c r="AB240" s="8"/>
      <c r="AC240" s="8"/>
      <c r="AD240" s="8"/>
      <c r="AE240" s="8"/>
      <c r="AF240" s="8"/>
      <c r="AG240" s="8"/>
    </row>
    <row r="241" spans="1:33" s="29" customFormat="1" ht="12" customHeight="1" x14ac:dyDescent="0.2">
      <c r="A241" s="141" t="s">
        <v>304</v>
      </c>
      <c r="B241" s="141"/>
      <c r="C241" s="141"/>
      <c r="D241" s="91" t="s">
        <v>381</v>
      </c>
      <c r="E241" s="94"/>
      <c r="F241" s="94"/>
      <c r="G241" s="94">
        <v>1</v>
      </c>
      <c r="H241" s="91" t="s">
        <v>418</v>
      </c>
      <c r="I241" s="91" t="s">
        <v>418</v>
      </c>
      <c r="J241" s="140" t="s">
        <v>417</v>
      </c>
      <c r="K241" s="140"/>
      <c r="L241" s="140"/>
      <c r="M241" s="140"/>
      <c r="N241" s="93" t="s">
        <v>420</v>
      </c>
      <c r="O241" s="93" t="s">
        <v>418</v>
      </c>
      <c r="P241" s="118"/>
      <c r="S241" s="8"/>
      <c r="T241" s="8"/>
      <c r="U241" s="8"/>
      <c r="V241" s="8"/>
      <c r="W241" s="8"/>
      <c r="X241" s="8"/>
      <c r="Y241" s="8"/>
      <c r="Z241" s="8"/>
      <c r="AA241" s="8"/>
      <c r="AB241" s="8"/>
      <c r="AC241" s="8"/>
      <c r="AD241" s="8"/>
      <c r="AE241" s="8"/>
      <c r="AF241" s="8"/>
      <c r="AG241" s="8"/>
    </row>
    <row r="242" spans="1:33" s="29" customFormat="1" ht="12" customHeight="1" x14ac:dyDescent="0.2">
      <c r="A242" s="141" t="s">
        <v>305</v>
      </c>
      <c r="B242" s="141"/>
      <c r="C242" s="141"/>
      <c r="D242" s="91" t="s">
        <v>381</v>
      </c>
      <c r="E242" s="94"/>
      <c r="F242" s="94"/>
      <c r="G242" s="94">
        <v>893</v>
      </c>
      <c r="H242" s="91" t="s">
        <v>418</v>
      </c>
      <c r="I242" s="91" t="s">
        <v>418</v>
      </c>
      <c r="J242" s="140" t="s">
        <v>417</v>
      </c>
      <c r="K242" s="140"/>
      <c r="L242" s="140"/>
      <c r="M242" s="140"/>
      <c r="N242" s="93" t="s">
        <v>420</v>
      </c>
      <c r="O242" s="93" t="s">
        <v>418</v>
      </c>
      <c r="P242" s="118"/>
      <c r="S242" s="8"/>
      <c r="T242" s="8"/>
      <c r="U242" s="8"/>
      <c r="V242" s="8"/>
      <c r="W242" s="8"/>
      <c r="X242" s="8"/>
      <c r="Y242" s="8"/>
      <c r="Z242" s="8"/>
      <c r="AA242" s="8"/>
      <c r="AB242" s="8"/>
      <c r="AC242" s="8"/>
      <c r="AD242" s="8"/>
      <c r="AE242" s="8"/>
      <c r="AF242" s="8"/>
      <c r="AG242" s="8"/>
    </row>
    <row r="243" spans="1:33" s="29" customFormat="1" ht="12" customHeight="1" x14ac:dyDescent="0.2">
      <c r="A243" s="141" t="s">
        <v>306</v>
      </c>
      <c r="B243" s="141"/>
      <c r="C243" s="141"/>
      <c r="D243" s="91" t="s">
        <v>381</v>
      </c>
      <c r="E243" s="94"/>
      <c r="F243" s="94"/>
      <c r="G243" s="94">
        <v>1</v>
      </c>
      <c r="H243" s="91" t="s">
        <v>418</v>
      </c>
      <c r="I243" s="91" t="s">
        <v>418</v>
      </c>
      <c r="J243" s="140" t="s">
        <v>417</v>
      </c>
      <c r="K243" s="140"/>
      <c r="L243" s="140"/>
      <c r="M243" s="140"/>
      <c r="N243" s="93" t="s">
        <v>420</v>
      </c>
      <c r="O243" s="93" t="s">
        <v>418</v>
      </c>
      <c r="P243" s="118"/>
      <c r="S243" s="8"/>
      <c r="T243" s="8"/>
      <c r="U243" s="8"/>
      <c r="V243" s="8"/>
      <c r="W243" s="8"/>
      <c r="X243" s="8"/>
      <c r="Y243" s="8"/>
      <c r="Z243" s="8"/>
      <c r="AA243" s="8"/>
      <c r="AB243" s="8"/>
      <c r="AC243" s="8"/>
      <c r="AD243" s="8"/>
      <c r="AE243" s="8"/>
      <c r="AF243" s="8"/>
      <c r="AG243" s="8"/>
    </row>
    <row r="244" spans="1:33" s="29" customFormat="1" ht="12" customHeight="1" x14ac:dyDescent="0.2">
      <c r="A244" s="141" t="s">
        <v>307</v>
      </c>
      <c r="B244" s="141"/>
      <c r="C244" s="141"/>
      <c r="D244" s="91" t="s">
        <v>381</v>
      </c>
      <c r="E244" s="94"/>
      <c r="F244" s="94"/>
      <c r="G244" s="94">
        <v>0</v>
      </c>
      <c r="H244" s="91" t="s">
        <v>418</v>
      </c>
      <c r="I244" s="91" t="s">
        <v>418</v>
      </c>
      <c r="J244" s="140" t="s">
        <v>417</v>
      </c>
      <c r="K244" s="140"/>
      <c r="L244" s="140"/>
      <c r="M244" s="140"/>
      <c r="N244" s="93" t="s">
        <v>420</v>
      </c>
      <c r="O244" s="93" t="s">
        <v>418</v>
      </c>
      <c r="P244" s="118"/>
      <c r="S244" s="8"/>
      <c r="T244" s="8"/>
      <c r="U244" s="8"/>
      <c r="V244" s="8"/>
      <c r="W244" s="8"/>
      <c r="X244" s="8"/>
      <c r="Y244" s="8"/>
      <c r="Z244" s="8"/>
      <c r="AA244" s="8"/>
      <c r="AB244" s="8"/>
      <c r="AC244" s="8"/>
      <c r="AD244" s="8"/>
      <c r="AE244" s="8"/>
      <c r="AF244" s="8"/>
      <c r="AG244" s="8"/>
    </row>
    <row r="245" spans="1:33" s="29" customFormat="1" ht="12" customHeight="1" x14ac:dyDescent="0.2">
      <c r="A245" s="141" t="s">
        <v>308</v>
      </c>
      <c r="B245" s="141"/>
      <c r="C245" s="141"/>
      <c r="D245" s="91" t="s">
        <v>381</v>
      </c>
      <c r="E245" s="94"/>
      <c r="F245" s="94"/>
      <c r="G245" s="94">
        <v>1</v>
      </c>
      <c r="H245" s="91" t="s">
        <v>418</v>
      </c>
      <c r="I245" s="91" t="s">
        <v>418</v>
      </c>
      <c r="J245" s="140" t="s">
        <v>417</v>
      </c>
      <c r="K245" s="140"/>
      <c r="L245" s="140"/>
      <c r="M245" s="140"/>
      <c r="N245" s="93" t="s">
        <v>420</v>
      </c>
      <c r="O245" s="93" t="s">
        <v>418</v>
      </c>
      <c r="P245" s="118"/>
      <c r="S245" s="8"/>
      <c r="T245" s="8"/>
      <c r="U245" s="8"/>
      <c r="V245" s="8"/>
      <c r="W245" s="8"/>
      <c r="X245" s="8"/>
      <c r="Y245" s="8"/>
      <c r="Z245" s="8"/>
      <c r="AA245" s="8"/>
      <c r="AB245" s="8"/>
      <c r="AC245" s="8"/>
      <c r="AD245" s="8"/>
      <c r="AE245" s="8"/>
      <c r="AF245" s="8"/>
      <c r="AG245" s="8"/>
    </row>
    <row r="246" spans="1:33" s="29" customFormat="1" ht="12" customHeight="1" x14ac:dyDescent="0.2">
      <c r="A246" s="141" t="s">
        <v>309</v>
      </c>
      <c r="B246" s="141"/>
      <c r="C246" s="141"/>
      <c r="D246" s="91" t="s">
        <v>381</v>
      </c>
      <c r="E246" s="94"/>
      <c r="F246" s="94"/>
      <c r="G246" s="94">
        <v>1205.78</v>
      </c>
      <c r="H246" s="91" t="s">
        <v>418</v>
      </c>
      <c r="I246" s="91" t="s">
        <v>418</v>
      </c>
      <c r="J246" s="140" t="s">
        <v>417</v>
      </c>
      <c r="K246" s="140"/>
      <c r="L246" s="140"/>
      <c r="M246" s="140"/>
      <c r="N246" s="93" t="s">
        <v>420</v>
      </c>
      <c r="O246" s="93" t="s">
        <v>418</v>
      </c>
      <c r="P246" s="118"/>
      <c r="S246" s="8"/>
      <c r="T246" s="8"/>
      <c r="U246" s="8"/>
      <c r="V246" s="8"/>
      <c r="W246" s="8"/>
      <c r="X246" s="8"/>
      <c r="Y246" s="8"/>
      <c r="Z246" s="8"/>
      <c r="AA246" s="8"/>
      <c r="AB246" s="8"/>
      <c r="AC246" s="8"/>
      <c r="AD246" s="8"/>
      <c r="AE246" s="8"/>
      <c r="AF246" s="8"/>
      <c r="AG246" s="8"/>
    </row>
    <row r="247" spans="1:33" s="29" customFormat="1" ht="12" customHeight="1" x14ac:dyDescent="0.2">
      <c r="A247" s="141" t="s">
        <v>310</v>
      </c>
      <c r="B247" s="141"/>
      <c r="C247" s="141"/>
      <c r="D247" s="91" t="s">
        <v>381</v>
      </c>
      <c r="E247" s="94"/>
      <c r="F247" s="94"/>
      <c r="G247" s="94">
        <v>893</v>
      </c>
      <c r="H247" s="91" t="s">
        <v>418</v>
      </c>
      <c r="I247" s="91" t="s">
        <v>418</v>
      </c>
      <c r="J247" s="140" t="s">
        <v>417</v>
      </c>
      <c r="K247" s="140"/>
      <c r="L247" s="140"/>
      <c r="M247" s="140"/>
      <c r="N247" s="93" t="s">
        <v>420</v>
      </c>
      <c r="O247" s="93" t="s">
        <v>418</v>
      </c>
      <c r="P247" s="118"/>
      <c r="S247" s="8"/>
      <c r="T247" s="8"/>
      <c r="U247" s="8"/>
      <c r="V247" s="8"/>
      <c r="W247" s="8"/>
      <c r="X247" s="8"/>
      <c r="Y247" s="8"/>
      <c r="Z247" s="8"/>
      <c r="AA247" s="8"/>
      <c r="AB247" s="8"/>
      <c r="AC247" s="8"/>
      <c r="AD247" s="8"/>
      <c r="AE247" s="8"/>
      <c r="AF247" s="8"/>
      <c r="AG247" s="8"/>
    </row>
    <row r="248" spans="1:33" s="29" customFormat="1" ht="12" customHeight="1" x14ac:dyDescent="0.2">
      <c r="A248" s="141" t="s">
        <v>311</v>
      </c>
      <c r="B248" s="141"/>
      <c r="C248" s="141"/>
      <c r="D248" s="91" t="s">
        <v>381</v>
      </c>
      <c r="E248" s="94"/>
      <c r="F248" s="94"/>
      <c r="G248" s="94">
        <v>1</v>
      </c>
      <c r="H248" s="91" t="s">
        <v>418</v>
      </c>
      <c r="I248" s="91" t="s">
        <v>418</v>
      </c>
      <c r="J248" s="140" t="s">
        <v>417</v>
      </c>
      <c r="K248" s="140"/>
      <c r="L248" s="140"/>
      <c r="M248" s="140"/>
      <c r="N248" s="93" t="s">
        <v>420</v>
      </c>
      <c r="O248" s="93" t="s">
        <v>418</v>
      </c>
      <c r="P248" s="118"/>
      <c r="S248" s="8"/>
      <c r="T248" s="8"/>
      <c r="U248" s="8"/>
      <c r="V248" s="8"/>
      <c r="W248" s="8"/>
      <c r="X248" s="8"/>
      <c r="Y248" s="8"/>
      <c r="Z248" s="8"/>
      <c r="AA248" s="8"/>
      <c r="AB248" s="8"/>
      <c r="AC248" s="8"/>
      <c r="AD248" s="8"/>
      <c r="AE248" s="8"/>
      <c r="AF248" s="8"/>
      <c r="AG248" s="8"/>
    </row>
    <row r="249" spans="1:33" s="29" customFormat="1" ht="12" customHeight="1" x14ac:dyDescent="0.2">
      <c r="A249" s="141" t="s">
        <v>312</v>
      </c>
      <c r="B249" s="141"/>
      <c r="C249" s="141"/>
      <c r="D249" s="91" t="s">
        <v>381</v>
      </c>
      <c r="E249" s="94"/>
      <c r="F249" s="94"/>
      <c r="G249" s="94">
        <v>1400.01</v>
      </c>
      <c r="H249" s="91" t="s">
        <v>418</v>
      </c>
      <c r="I249" s="91" t="s">
        <v>418</v>
      </c>
      <c r="J249" s="140" t="s">
        <v>417</v>
      </c>
      <c r="K249" s="140"/>
      <c r="L249" s="140"/>
      <c r="M249" s="140"/>
      <c r="N249" s="93" t="s">
        <v>420</v>
      </c>
      <c r="O249" s="93" t="s">
        <v>418</v>
      </c>
      <c r="P249" s="118"/>
      <c r="S249" s="8"/>
      <c r="T249" s="8"/>
      <c r="U249" s="8"/>
      <c r="V249" s="8"/>
      <c r="W249" s="8"/>
      <c r="X249" s="8"/>
      <c r="Y249" s="8"/>
      <c r="Z249" s="8"/>
      <c r="AA249" s="8"/>
      <c r="AB249" s="8"/>
      <c r="AC249" s="8"/>
      <c r="AD249" s="8"/>
      <c r="AE249" s="8"/>
      <c r="AF249" s="8"/>
      <c r="AG249" s="8"/>
    </row>
    <row r="250" spans="1:33" s="29" customFormat="1" ht="12" customHeight="1" x14ac:dyDescent="0.2">
      <c r="A250" s="141" t="s">
        <v>313</v>
      </c>
      <c r="B250" s="141"/>
      <c r="C250" s="141"/>
      <c r="D250" s="91" t="s">
        <v>381</v>
      </c>
      <c r="E250" s="95"/>
      <c r="F250" s="95"/>
      <c r="G250" s="95">
        <v>0</v>
      </c>
      <c r="H250" s="91" t="s">
        <v>418</v>
      </c>
      <c r="I250" s="91" t="s">
        <v>418</v>
      </c>
      <c r="J250" s="140" t="s">
        <v>417</v>
      </c>
      <c r="K250" s="140"/>
      <c r="L250" s="140"/>
      <c r="M250" s="140"/>
      <c r="N250" s="93" t="s">
        <v>420</v>
      </c>
      <c r="O250" s="93" t="s">
        <v>418</v>
      </c>
      <c r="P250" s="119"/>
      <c r="S250" s="8"/>
      <c r="T250" s="8"/>
      <c r="U250" s="8"/>
      <c r="V250" s="8"/>
      <c r="W250" s="8"/>
      <c r="X250" s="8"/>
      <c r="Y250" s="8"/>
      <c r="Z250" s="8"/>
      <c r="AA250" s="8"/>
      <c r="AB250" s="8"/>
      <c r="AC250" s="8"/>
      <c r="AD250" s="8"/>
      <c r="AE250" s="8"/>
      <c r="AF250" s="8"/>
      <c r="AG250" s="8"/>
    </row>
    <row r="251" spans="1:33" s="29" customFormat="1" ht="12" customHeight="1" x14ac:dyDescent="0.2">
      <c r="A251" s="141" t="s">
        <v>314</v>
      </c>
      <c r="B251" s="141"/>
      <c r="C251" s="141"/>
      <c r="D251" s="91" t="s">
        <v>381</v>
      </c>
      <c r="E251" s="95"/>
      <c r="F251" s="95"/>
      <c r="G251" s="95">
        <v>1</v>
      </c>
      <c r="H251" s="91" t="s">
        <v>418</v>
      </c>
      <c r="I251" s="91" t="s">
        <v>418</v>
      </c>
      <c r="J251" s="140" t="s">
        <v>417</v>
      </c>
      <c r="K251" s="140"/>
      <c r="L251" s="140"/>
      <c r="M251" s="140"/>
      <c r="N251" s="93" t="s">
        <v>420</v>
      </c>
      <c r="O251" s="93" t="s">
        <v>418</v>
      </c>
      <c r="P251" s="119"/>
      <c r="S251" s="8"/>
      <c r="T251" s="8"/>
      <c r="U251" s="8"/>
      <c r="V251" s="8"/>
      <c r="W251" s="8"/>
      <c r="X251" s="8"/>
      <c r="Y251" s="8"/>
      <c r="Z251" s="8"/>
      <c r="AA251" s="8"/>
      <c r="AB251" s="8"/>
      <c r="AC251" s="8"/>
      <c r="AD251" s="8"/>
      <c r="AE251" s="8"/>
      <c r="AF251" s="8"/>
      <c r="AG251" s="8"/>
    </row>
    <row r="252" spans="1:33" s="29" customFormat="1" ht="12" customHeight="1" x14ac:dyDescent="0.2">
      <c r="A252" s="141" t="s">
        <v>315</v>
      </c>
      <c r="B252" s="141"/>
      <c r="C252" s="141"/>
      <c r="D252" s="91" t="s">
        <v>381</v>
      </c>
      <c r="E252" s="95"/>
      <c r="F252" s="95"/>
      <c r="G252" s="95">
        <v>893</v>
      </c>
      <c r="H252" s="91" t="s">
        <v>418</v>
      </c>
      <c r="I252" s="91" t="s">
        <v>418</v>
      </c>
      <c r="J252" s="140" t="s">
        <v>417</v>
      </c>
      <c r="K252" s="140"/>
      <c r="L252" s="140"/>
      <c r="M252" s="140"/>
      <c r="N252" s="93" t="s">
        <v>420</v>
      </c>
      <c r="O252" s="93" t="s">
        <v>418</v>
      </c>
      <c r="P252" s="119"/>
      <c r="S252" s="8"/>
      <c r="T252" s="8"/>
      <c r="U252" s="8"/>
      <c r="V252" s="8"/>
      <c r="W252" s="8"/>
      <c r="X252" s="8"/>
      <c r="Y252" s="8"/>
      <c r="Z252" s="8"/>
      <c r="AA252" s="8"/>
      <c r="AB252" s="8"/>
      <c r="AC252" s="8"/>
      <c r="AD252" s="8"/>
      <c r="AE252" s="8"/>
      <c r="AF252" s="8"/>
      <c r="AG252" s="8"/>
    </row>
    <row r="253" spans="1:33" s="29" customFormat="1" ht="12" customHeight="1" x14ac:dyDescent="0.2">
      <c r="A253" s="141" t="s">
        <v>316</v>
      </c>
      <c r="B253" s="141"/>
      <c r="C253" s="141"/>
      <c r="D253" s="91" t="s">
        <v>381</v>
      </c>
      <c r="E253" s="95"/>
      <c r="F253" s="95"/>
      <c r="G253" s="95">
        <v>893</v>
      </c>
      <c r="H253" s="91" t="s">
        <v>418</v>
      </c>
      <c r="I253" s="91" t="s">
        <v>418</v>
      </c>
      <c r="J253" s="140" t="s">
        <v>417</v>
      </c>
      <c r="K253" s="140"/>
      <c r="L253" s="140"/>
      <c r="M253" s="140"/>
      <c r="N253" s="93" t="s">
        <v>420</v>
      </c>
      <c r="O253" s="93" t="s">
        <v>418</v>
      </c>
      <c r="P253" s="119"/>
      <c r="S253" s="8"/>
      <c r="T253" s="8"/>
      <c r="U253" s="8"/>
      <c r="V253" s="8"/>
      <c r="W253" s="8"/>
      <c r="X253" s="8"/>
      <c r="Y253" s="8"/>
      <c r="Z253" s="8"/>
      <c r="AA253" s="8"/>
      <c r="AB253" s="8"/>
      <c r="AC253" s="8"/>
      <c r="AD253" s="8"/>
      <c r="AE253" s="8"/>
      <c r="AF253" s="8"/>
      <c r="AG253" s="8"/>
    </row>
    <row r="254" spans="1:33" s="29" customFormat="1" ht="12" customHeight="1" x14ac:dyDescent="0.2">
      <c r="A254" s="141" t="s">
        <v>317</v>
      </c>
      <c r="B254" s="141"/>
      <c r="C254" s="141"/>
      <c r="D254" s="91" t="s">
        <v>381</v>
      </c>
      <c r="E254" s="95"/>
      <c r="F254" s="95"/>
      <c r="G254" s="95">
        <v>1</v>
      </c>
      <c r="H254" s="91" t="s">
        <v>418</v>
      </c>
      <c r="I254" s="91" t="s">
        <v>418</v>
      </c>
      <c r="J254" s="140" t="s">
        <v>417</v>
      </c>
      <c r="K254" s="140"/>
      <c r="L254" s="140"/>
      <c r="M254" s="140"/>
      <c r="N254" s="93" t="s">
        <v>420</v>
      </c>
      <c r="O254" s="93" t="s">
        <v>418</v>
      </c>
      <c r="P254" s="119"/>
      <c r="S254" s="8"/>
      <c r="T254" s="8"/>
      <c r="U254" s="8"/>
      <c r="V254" s="8"/>
      <c r="W254" s="8"/>
      <c r="X254" s="8"/>
      <c r="Y254" s="8"/>
      <c r="Z254" s="8"/>
      <c r="AA254" s="8"/>
      <c r="AB254" s="8"/>
      <c r="AC254" s="8"/>
      <c r="AD254" s="8"/>
      <c r="AE254" s="8"/>
      <c r="AF254" s="8"/>
      <c r="AG254" s="8"/>
    </row>
    <row r="255" spans="1:33" s="29" customFormat="1" ht="12" customHeight="1" x14ac:dyDescent="0.2">
      <c r="A255" s="141" t="s">
        <v>318</v>
      </c>
      <c r="B255" s="141"/>
      <c r="C255" s="141"/>
      <c r="D255" s="91" t="s">
        <v>382</v>
      </c>
      <c r="E255" s="95"/>
      <c r="F255" s="95"/>
      <c r="G255" s="95">
        <v>1071.8</v>
      </c>
      <c r="H255" s="91" t="s">
        <v>418</v>
      </c>
      <c r="I255" s="91" t="s">
        <v>418</v>
      </c>
      <c r="J255" s="140" t="s">
        <v>417</v>
      </c>
      <c r="K255" s="140"/>
      <c r="L255" s="140"/>
      <c r="M255" s="140"/>
      <c r="N255" s="93" t="s">
        <v>420</v>
      </c>
      <c r="O255" s="93" t="s">
        <v>418</v>
      </c>
      <c r="P255" s="119"/>
      <c r="S255" s="8"/>
      <c r="T255" s="8"/>
      <c r="U255" s="8"/>
      <c r="V255" s="8"/>
      <c r="W255" s="8"/>
      <c r="X255" s="8"/>
      <c r="Y255" s="8"/>
      <c r="Z255" s="8"/>
      <c r="AA255" s="8"/>
      <c r="AB255" s="8"/>
      <c r="AC255" s="8"/>
      <c r="AD255" s="8"/>
      <c r="AE255" s="8"/>
      <c r="AF255" s="8"/>
      <c r="AG255" s="8"/>
    </row>
    <row r="256" spans="1:33" s="29" customFormat="1" ht="12" customHeight="1" x14ac:dyDescent="0.2">
      <c r="A256" s="141" t="s">
        <v>319</v>
      </c>
      <c r="B256" s="141"/>
      <c r="C256" s="141"/>
      <c r="D256" s="91" t="s">
        <v>383</v>
      </c>
      <c r="E256" s="95"/>
      <c r="F256" s="95"/>
      <c r="G256" s="95">
        <v>368</v>
      </c>
      <c r="H256" s="91" t="s">
        <v>418</v>
      </c>
      <c r="I256" s="91" t="s">
        <v>418</v>
      </c>
      <c r="J256" s="140" t="s">
        <v>417</v>
      </c>
      <c r="K256" s="140"/>
      <c r="L256" s="140"/>
      <c r="M256" s="140"/>
      <c r="N256" s="93" t="s">
        <v>420</v>
      </c>
      <c r="O256" s="93" t="s">
        <v>418</v>
      </c>
      <c r="P256" s="119"/>
      <c r="S256" s="8"/>
      <c r="T256" s="8"/>
      <c r="U256" s="8"/>
      <c r="V256" s="8"/>
      <c r="W256" s="8"/>
      <c r="X256" s="8"/>
      <c r="Y256" s="8"/>
      <c r="Z256" s="8"/>
      <c r="AA256" s="8"/>
      <c r="AB256" s="8"/>
      <c r="AC256" s="8"/>
      <c r="AD256" s="8"/>
      <c r="AE256" s="8"/>
      <c r="AF256" s="8"/>
      <c r="AG256" s="8"/>
    </row>
    <row r="257" spans="1:33" s="29" customFormat="1" ht="12" customHeight="1" x14ac:dyDescent="0.2">
      <c r="A257" s="141" t="s">
        <v>320</v>
      </c>
      <c r="B257" s="141"/>
      <c r="C257" s="141"/>
      <c r="D257" s="91" t="s">
        <v>383</v>
      </c>
      <c r="E257" s="95"/>
      <c r="F257" s="95"/>
      <c r="G257" s="95">
        <v>368</v>
      </c>
      <c r="H257" s="91" t="s">
        <v>418</v>
      </c>
      <c r="I257" s="91" t="s">
        <v>418</v>
      </c>
      <c r="J257" s="140" t="s">
        <v>417</v>
      </c>
      <c r="K257" s="140"/>
      <c r="L257" s="140"/>
      <c r="M257" s="140"/>
      <c r="N257" s="93" t="s">
        <v>420</v>
      </c>
      <c r="O257" s="93" t="s">
        <v>418</v>
      </c>
      <c r="P257" s="119"/>
      <c r="S257" s="8"/>
      <c r="T257" s="8"/>
      <c r="U257" s="8"/>
      <c r="V257" s="8"/>
      <c r="W257" s="8"/>
      <c r="X257" s="8"/>
      <c r="Y257" s="8"/>
      <c r="Z257" s="8"/>
      <c r="AA257" s="8"/>
      <c r="AB257" s="8"/>
      <c r="AC257" s="8"/>
      <c r="AD257" s="8"/>
      <c r="AE257" s="8"/>
      <c r="AF257" s="8"/>
      <c r="AG257" s="8"/>
    </row>
    <row r="258" spans="1:33" s="29" customFormat="1" ht="12" customHeight="1" x14ac:dyDescent="0.2">
      <c r="A258" s="141" t="s">
        <v>321</v>
      </c>
      <c r="B258" s="141"/>
      <c r="C258" s="141"/>
      <c r="D258" s="91" t="s">
        <v>383</v>
      </c>
      <c r="E258" s="95"/>
      <c r="F258" s="95"/>
      <c r="G258" s="95">
        <v>368</v>
      </c>
      <c r="H258" s="91" t="s">
        <v>418</v>
      </c>
      <c r="I258" s="91" t="s">
        <v>418</v>
      </c>
      <c r="J258" s="140" t="s">
        <v>417</v>
      </c>
      <c r="K258" s="140"/>
      <c r="L258" s="140"/>
      <c r="M258" s="140"/>
      <c r="N258" s="93" t="s">
        <v>420</v>
      </c>
      <c r="O258" s="93" t="s">
        <v>418</v>
      </c>
      <c r="P258" s="119"/>
      <c r="S258" s="8"/>
      <c r="T258" s="8"/>
      <c r="U258" s="8"/>
      <c r="V258" s="8"/>
      <c r="W258" s="8"/>
      <c r="X258" s="8"/>
      <c r="Y258" s="8"/>
      <c r="Z258" s="8"/>
      <c r="AA258" s="8"/>
      <c r="AB258" s="8"/>
      <c r="AC258" s="8"/>
      <c r="AD258" s="8"/>
      <c r="AE258" s="8"/>
      <c r="AF258" s="8"/>
      <c r="AG258" s="8"/>
    </row>
    <row r="259" spans="1:33" s="29" customFormat="1" ht="12" customHeight="1" x14ac:dyDescent="0.2">
      <c r="A259" s="141" t="s">
        <v>322</v>
      </c>
      <c r="B259" s="141"/>
      <c r="C259" s="141"/>
      <c r="D259" s="91" t="s">
        <v>384</v>
      </c>
      <c r="E259" s="95"/>
      <c r="F259" s="95"/>
      <c r="G259" s="95">
        <v>5846.6</v>
      </c>
      <c r="H259" s="95" t="s">
        <v>422</v>
      </c>
      <c r="I259" s="95" t="s">
        <v>421</v>
      </c>
      <c r="J259" s="133" t="s">
        <v>416</v>
      </c>
      <c r="K259" s="133"/>
      <c r="L259" s="133"/>
      <c r="M259" s="133"/>
      <c r="N259" s="93" t="s">
        <v>420</v>
      </c>
      <c r="O259" s="98">
        <v>0.1</v>
      </c>
      <c r="P259" s="119" t="s">
        <v>430</v>
      </c>
      <c r="S259" s="8"/>
      <c r="T259" s="8"/>
      <c r="U259" s="8"/>
      <c r="V259" s="8"/>
      <c r="W259" s="8"/>
      <c r="X259" s="8"/>
      <c r="Y259" s="8"/>
      <c r="Z259" s="8"/>
      <c r="AA259" s="8"/>
      <c r="AB259" s="8"/>
      <c r="AC259" s="8"/>
      <c r="AD259" s="8"/>
      <c r="AE259" s="8"/>
      <c r="AF259" s="8"/>
      <c r="AG259" s="8"/>
    </row>
    <row r="260" spans="1:33" s="29" customFormat="1" ht="12" customHeight="1" x14ac:dyDescent="0.2">
      <c r="A260" s="141" t="s">
        <v>323</v>
      </c>
      <c r="B260" s="141"/>
      <c r="C260" s="141"/>
      <c r="D260" s="91" t="s">
        <v>385</v>
      </c>
      <c r="E260" s="95"/>
      <c r="F260" s="95"/>
      <c r="G260" s="95">
        <v>1797.97</v>
      </c>
      <c r="H260" s="91" t="s">
        <v>418</v>
      </c>
      <c r="I260" s="91" t="s">
        <v>418</v>
      </c>
      <c r="J260" s="140" t="s">
        <v>417</v>
      </c>
      <c r="K260" s="140"/>
      <c r="L260" s="140"/>
      <c r="M260" s="140"/>
      <c r="N260" s="93" t="s">
        <v>420</v>
      </c>
      <c r="O260" s="93" t="s">
        <v>418</v>
      </c>
      <c r="P260" s="119"/>
      <c r="S260" s="8"/>
      <c r="T260" s="8"/>
      <c r="U260" s="8"/>
      <c r="V260" s="8"/>
      <c r="W260" s="8"/>
      <c r="X260" s="8"/>
      <c r="Y260" s="8"/>
      <c r="Z260" s="8"/>
      <c r="AA260" s="8"/>
      <c r="AB260" s="8"/>
      <c r="AC260" s="8"/>
      <c r="AD260" s="8"/>
      <c r="AE260" s="8"/>
      <c r="AF260" s="8"/>
      <c r="AG260" s="8"/>
    </row>
    <row r="261" spans="1:33" s="29" customFormat="1" ht="12" customHeight="1" x14ac:dyDescent="0.2">
      <c r="A261" s="141" t="s">
        <v>324</v>
      </c>
      <c r="B261" s="141"/>
      <c r="C261" s="141"/>
      <c r="D261" s="91" t="s">
        <v>386</v>
      </c>
      <c r="E261" s="95"/>
      <c r="F261" s="95"/>
      <c r="G261" s="95">
        <v>1</v>
      </c>
      <c r="H261" s="91" t="s">
        <v>418</v>
      </c>
      <c r="I261" s="91" t="s">
        <v>418</v>
      </c>
      <c r="J261" s="140" t="s">
        <v>417</v>
      </c>
      <c r="K261" s="140"/>
      <c r="L261" s="140"/>
      <c r="M261" s="140"/>
      <c r="N261" s="93" t="s">
        <v>420</v>
      </c>
      <c r="O261" s="93" t="s">
        <v>418</v>
      </c>
      <c r="P261" s="119"/>
      <c r="S261" s="8"/>
      <c r="T261" s="8"/>
      <c r="U261" s="8"/>
      <c r="V261" s="8"/>
      <c r="W261" s="8"/>
      <c r="X261" s="8"/>
      <c r="Y261" s="8"/>
      <c r="Z261" s="8"/>
      <c r="AA261" s="8"/>
      <c r="AB261" s="8"/>
      <c r="AC261" s="8"/>
      <c r="AD261" s="8"/>
      <c r="AE261" s="8"/>
      <c r="AF261" s="8"/>
      <c r="AG261" s="8"/>
    </row>
    <row r="262" spans="1:33" s="29" customFormat="1" ht="12" customHeight="1" x14ac:dyDescent="0.2">
      <c r="A262" s="141" t="s">
        <v>325</v>
      </c>
      <c r="B262" s="141"/>
      <c r="C262" s="141"/>
      <c r="D262" s="91" t="s">
        <v>387</v>
      </c>
      <c r="E262" s="95"/>
      <c r="F262" s="95"/>
      <c r="G262" s="95">
        <v>800</v>
      </c>
      <c r="H262" s="91" t="s">
        <v>418</v>
      </c>
      <c r="I262" s="91" t="s">
        <v>418</v>
      </c>
      <c r="J262" s="140" t="s">
        <v>417</v>
      </c>
      <c r="K262" s="140"/>
      <c r="L262" s="140"/>
      <c r="M262" s="140"/>
      <c r="N262" s="93" t="s">
        <v>420</v>
      </c>
      <c r="O262" s="93" t="s">
        <v>418</v>
      </c>
      <c r="P262" s="119"/>
      <c r="S262" s="8"/>
      <c r="T262" s="8"/>
      <c r="U262" s="8"/>
      <c r="V262" s="8"/>
      <c r="W262" s="8"/>
      <c r="X262" s="8"/>
      <c r="Y262" s="8"/>
      <c r="Z262" s="8"/>
      <c r="AA262" s="8"/>
      <c r="AB262" s="8"/>
      <c r="AC262" s="8"/>
      <c r="AD262" s="8"/>
      <c r="AE262" s="8"/>
      <c r="AF262" s="8"/>
      <c r="AG262" s="8"/>
    </row>
    <row r="263" spans="1:33" s="29" customFormat="1" ht="12" customHeight="1" x14ac:dyDescent="0.2">
      <c r="A263" s="141" t="s">
        <v>326</v>
      </c>
      <c r="B263" s="141"/>
      <c r="C263" s="141"/>
      <c r="D263" s="91" t="s">
        <v>387</v>
      </c>
      <c r="E263" s="95"/>
      <c r="F263" s="95"/>
      <c r="G263" s="95">
        <v>1</v>
      </c>
      <c r="H263" s="91" t="s">
        <v>418</v>
      </c>
      <c r="I263" s="91" t="s">
        <v>418</v>
      </c>
      <c r="J263" s="140" t="s">
        <v>417</v>
      </c>
      <c r="K263" s="140"/>
      <c r="L263" s="140"/>
      <c r="M263" s="140"/>
      <c r="N263" s="93" t="s">
        <v>420</v>
      </c>
      <c r="O263" s="93" t="s">
        <v>418</v>
      </c>
      <c r="P263" s="119"/>
      <c r="S263" s="8"/>
      <c r="T263" s="8"/>
      <c r="U263" s="8"/>
      <c r="V263" s="8"/>
      <c r="W263" s="8"/>
      <c r="X263" s="8"/>
      <c r="Y263" s="8"/>
      <c r="Z263" s="8"/>
      <c r="AA263" s="8"/>
      <c r="AB263" s="8"/>
      <c r="AC263" s="8"/>
      <c r="AD263" s="8"/>
      <c r="AE263" s="8"/>
      <c r="AF263" s="8"/>
      <c r="AG263" s="8"/>
    </row>
    <row r="264" spans="1:33" s="29" customFormat="1" ht="12" customHeight="1" x14ac:dyDescent="0.2">
      <c r="A264" s="141" t="s">
        <v>327</v>
      </c>
      <c r="B264" s="141"/>
      <c r="C264" s="141"/>
      <c r="D264" s="91" t="s">
        <v>387</v>
      </c>
      <c r="E264" s="95"/>
      <c r="F264" s="95"/>
      <c r="G264" s="95">
        <v>1</v>
      </c>
      <c r="H264" s="91" t="s">
        <v>418</v>
      </c>
      <c r="I264" s="91" t="s">
        <v>418</v>
      </c>
      <c r="J264" s="140" t="s">
        <v>417</v>
      </c>
      <c r="K264" s="140"/>
      <c r="L264" s="140"/>
      <c r="M264" s="140"/>
      <c r="N264" s="93" t="s">
        <v>420</v>
      </c>
      <c r="O264" s="93" t="s">
        <v>418</v>
      </c>
      <c r="P264" s="119"/>
      <c r="S264" s="8"/>
      <c r="T264" s="8"/>
      <c r="U264" s="8"/>
      <c r="V264" s="8"/>
      <c r="W264" s="8"/>
      <c r="X264" s="8"/>
      <c r="Y264" s="8"/>
      <c r="Z264" s="8"/>
      <c r="AA264" s="8"/>
      <c r="AB264" s="8"/>
      <c r="AC264" s="8"/>
      <c r="AD264" s="8"/>
      <c r="AE264" s="8"/>
      <c r="AF264" s="8"/>
      <c r="AG264" s="8"/>
    </row>
    <row r="265" spans="1:33" s="29" customFormat="1" ht="12" customHeight="1" x14ac:dyDescent="0.2">
      <c r="A265" s="141" t="s">
        <v>328</v>
      </c>
      <c r="B265" s="141"/>
      <c r="C265" s="141"/>
      <c r="D265" s="91" t="s">
        <v>387</v>
      </c>
      <c r="E265" s="95"/>
      <c r="F265" s="95"/>
      <c r="G265" s="95">
        <v>1</v>
      </c>
      <c r="H265" s="91" t="s">
        <v>418</v>
      </c>
      <c r="I265" s="91" t="s">
        <v>418</v>
      </c>
      <c r="J265" s="140" t="s">
        <v>417</v>
      </c>
      <c r="K265" s="140"/>
      <c r="L265" s="140"/>
      <c r="M265" s="140"/>
      <c r="N265" s="93" t="s">
        <v>420</v>
      </c>
      <c r="O265" s="93" t="s">
        <v>418</v>
      </c>
      <c r="P265" s="119"/>
      <c r="S265" s="8"/>
      <c r="T265" s="8"/>
      <c r="U265" s="8"/>
      <c r="V265" s="8"/>
      <c r="W265" s="8"/>
      <c r="X265" s="8"/>
      <c r="Y265" s="8"/>
      <c r="Z265" s="8"/>
      <c r="AA265" s="8"/>
      <c r="AB265" s="8"/>
      <c r="AC265" s="8"/>
      <c r="AD265" s="8"/>
      <c r="AE265" s="8"/>
      <c r="AF265" s="8"/>
      <c r="AG265" s="8"/>
    </row>
    <row r="266" spans="1:33" s="29" customFormat="1" ht="12" customHeight="1" x14ac:dyDescent="0.2">
      <c r="A266" s="141" t="s">
        <v>329</v>
      </c>
      <c r="B266" s="141"/>
      <c r="C266" s="141"/>
      <c r="D266" s="91" t="s">
        <v>387</v>
      </c>
      <c r="E266" s="95"/>
      <c r="F266" s="95"/>
      <c r="G266" s="95">
        <v>1</v>
      </c>
      <c r="H266" s="91" t="s">
        <v>418</v>
      </c>
      <c r="I266" s="91" t="s">
        <v>418</v>
      </c>
      <c r="J266" s="140" t="s">
        <v>417</v>
      </c>
      <c r="K266" s="140"/>
      <c r="L266" s="140"/>
      <c r="M266" s="140"/>
      <c r="N266" s="93" t="s">
        <v>420</v>
      </c>
      <c r="O266" s="93" t="s">
        <v>418</v>
      </c>
      <c r="P266" s="119"/>
      <c r="S266" s="8"/>
      <c r="T266" s="8"/>
      <c r="U266" s="8"/>
      <c r="V266" s="8"/>
      <c r="W266" s="8"/>
      <c r="X266" s="8"/>
      <c r="Y266" s="8"/>
      <c r="Z266" s="8"/>
      <c r="AA266" s="8"/>
      <c r="AB266" s="8"/>
      <c r="AC266" s="8"/>
      <c r="AD266" s="8"/>
      <c r="AE266" s="8"/>
      <c r="AF266" s="8"/>
      <c r="AG266" s="8"/>
    </row>
    <row r="267" spans="1:33" s="29" customFormat="1" ht="12" customHeight="1" x14ac:dyDescent="0.2">
      <c r="A267" s="141" t="s">
        <v>330</v>
      </c>
      <c r="B267" s="141"/>
      <c r="C267" s="141"/>
      <c r="D267" s="91" t="s">
        <v>387</v>
      </c>
      <c r="E267" s="95"/>
      <c r="F267" s="95"/>
      <c r="G267" s="95">
        <v>1</v>
      </c>
      <c r="H267" s="91" t="s">
        <v>418</v>
      </c>
      <c r="I267" s="91" t="s">
        <v>418</v>
      </c>
      <c r="J267" s="140" t="s">
        <v>417</v>
      </c>
      <c r="K267" s="140"/>
      <c r="L267" s="140"/>
      <c r="M267" s="140"/>
      <c r="N267" s="93" t="s">
        <v>420</v>
      </c>
      <c r="O267" s="93" t="s">
        <v>418</v>
      </c>
      <c r="P267" s="119"/>
      <c r="S267" s="8"/>
      <c r="T267" s="8"/>
      <c r="U267" s="8"/>
      <c r="V267" s="8"/>
      <c r="W267" s="8"/>
      <c r="X267" s="8"/>
      <c r="Y267" s="8"/>
      <c r="Z267" s="8"/>
      <c r="AA267" s="8"/>
      <c r="AB267" s="8"/>
      <c r="AC267" s="8"/>
      <c r="AD267" s="8"/>
      <c r="AE267" s="8"/>
      <c r="AF267" s="8"/>
      <c r="AG267" s="8"/>
    </row>
    <row r="268" spans="1:33" s="29" customFormat="1" ht="12" customHeight="1" x14ac:dyDescent="0.2">
      <c r="A268" s="141" t="s">
        <v>331</v>
      </c>
      <c r="B268" s="141"/>
      <c r="C268" s="141"/>
      <c r="D268" s="91" t="s">
        <v>387</v>
      </c>
      <c r="E268" s="95"/>
      <c r="F268" s="95"/>
      <c r="G268" s="95">
        <v>1</v>
      </c>
      <c r="H268" s="91" t="s">
        <v>418</v>
      </c>
      <c r="I268" s="91" t="s">
        <v>418</v>
      </c>
      <c r="J268" s="140" t="s">
        <v>417</v>
      </c>
      <c r="K268" s="140"/>
      <c r="L268" s="140"/>
      <c r="M268" s="140"/>
      <c r="N268" s="93" t="s">
        <v>420</v>
      </c>
      <c r="O268" s="93" t="s">
        <v>418</v>
      </c>
      <c r="P268" s="119"/>
      <c r="S268" s="8"/>
      <c r="T268" s="8"/>
      <c r="U268" s="8"/>
      <c r="V268" s="8"/>
      <c r="W268" s="8"/>
      <c r="X268" s="8"/>
      <c r="Y268" s="8"/>
      <c r="Z268" s="8"/>
      <c r="AA268" s="8"/>
      <c r="AB268" s="8"/>
      <c r="AC268" s="8"/>
      <c r="AD268" s="8"/>
      <c r="AE268" s="8"/>
      <c r="AF268" s="8"/>
      <c r="AG268" s="8"/>
    </row>
    <row r="269" spans="1:33" s="29" customFormat="1" ht="12" customHeight="1" x14ac:dyDescent="0.2">
      <c r="A269" s="141" t="s">
        <v>332</v>
      </c>
      <c r="B269" s="141"/>
      <c r="C269" s="141"/>
      <c r="D269" s="91" t="s">
        <v>388</v>
      </c>
      <c r="E269" s="95"/>
      <c r="F269" s="95"/>
      <c r="G269" s="95">
        <v>1</v>
      </c>
      <c r="H269" s="91" t="s">
        <v>418</v>
      </c>
      <c r="I269" s="91" t="s">
        <v>418</v>
      </c>
      <c r="J269" s="140" t="s">
        <v>417</v>
      </c>
      <c r="K269" s="140"/>
      <c r="L269" s="140"/>
      <c r="M269" s="140"/>
      <c r="N269" s="93" t="s">
        <v>420</v>
      </c>
      <c r="O269" s="93" t="s">
        <v>418</v>
      </c>
      <c r="P269" s="119"/>
      <c r="S269" s="8"/>
      <c r="T269" s="8"/>
      <c r="U269" s="8"/>
      <c r="V269" s="8"/>
      <c r="W269" s="8"/>
      <c r="X269" s="8"/>
      <c r="Y269" s="8"/>
      <c r="Z269" s="8"/>
      <c r="AA269" s="8"/>
      <c r="AB269" s="8"/>
      <c r="AC269" s="8"/>
      <c r="AD269" s="8"/>
      <c r="AE269" s="8"/>
      <c r="AF269" s="8"/>
      <c r="AG269" s="8"/>
    </row>
    <row r="270" spans="1:33" s="29" customFormat="1" ht="12" customHeight="1" x14ac:dyDescent="0.2">
      <c r="A270" s="141" t="s">
        <v>333</v>
      </c>
      <c r="B270" s="141"/>
      <c r="C270" s="141"/>
      <c r="D270" s="91" t="s">
        <v>388</v>
      </c>
      <c r="E270" s="95"/>
      <c r="F270" s="95"/>
      <c r="G270" s="95">
        <v>621</v>
      </c>
      <c r="H270" s="91" t="s">
        <v>418</v>
      </c>
      <c r="I270" s="91" t="s">
        <v>418</v>
      </c>
      <c r="J270" s="140" t="s">
        <v>417</v>
      </c>
      <c r="K270" s="140"/>
      <c r="L270" s="140"/>
      <c r="M270" s="140"/>
      <c r="N270" s="93" t="s">
        <v>420</v>
      </c>
      <c r="O270" s="93" t="s">
        <v>418</v>
      </c>
      <c r="P270" s="119"/>
      <c r="S270" s="8"/>
      <c r="T270" s="8"/>
      <c r="U270" s="8"/>
      <c r="V270" s="8"/>
      <c r="W270" s="8"/>
      <c r="X270" s="8"/>
      <c r="Y270" s="8"/>
      <c r="Z270" s="8"/>
      <c r="AA270" s="8"/>
      <c r="AB270" s="8"/>
      <c r="AC270" s="8"/>
      <c r="AD270" s="8"/>
      <c r="AE270" s="8"/>
      <c r="AF270" s="8"/>
      <c r="AG270" s="8"/>
    </row>
    <row r="271" spans="1:33" s="29" customFormat="1" ht="12" customHeight="1" x14ac:dyDescent="0.2">
      <c r="A271" s="141" t="s">
        <v>334</v>
      </c>
      <c r="B271" s="141"/>
      <c r="C271" s="141"/>
      <c r="D271" s="91" t="s">
        <v>388</v>
      </c>
      <c r="E271" s="95"/>
      <c r="F271" s="95"/>
      <c r="G271" s="95">
        <v>621</v>
      </c>
      <c r="H271" s="91" t="s">
        <v>418</v>
      </c>
      <c r="I271" s="91" t="s">
        <v>418</v>
      </c>
      <c r="J271" s="140" t="s">
        <v>417</v>
      </c>
      <c r="K271" s="140"/>
      <c r="L271" s="140"/>
      <c r="M271" s="140"/>
      <c r="N271" s="93" t="s">
        <v>420</v>
      </c>
      <c r="O271" s="93" t="s">
        <v>418</v>
      </c>
      <c r="P271" s="119"/>
      <c r="S271" s="8"/>
      <c r="T271" s="8"/>
      <c r="U271" s="8"/>
      <c r="V271" s="8"/>
      <c r="W271" s="8"/>
      <c r="X271" s="8"/>
      <c r="Y271" s="8"/>
      <c r="Z271" s="8"/>
      <c r="AA271" s="8"/>
      <c r="AB271" s="8"/>
      <c r="AC271" s="8"/>
      <c r="AD271" s="8"/>
      <c r="AE271" s="8"/>
      <c r="AF271" s="8"/>
      <c r="AG271" s="8"/>
    </row>
    <row r="272" spans="1:33" s="29" customFormat="1" ht="12" customHeight="1" x14ac:dyDescent="0.2">
      <c r="A272" s="141" t="s">
        <v>335</v>
      </c>
      <c r="B272" s="141"/>
      <c r="C272" s="141"/>
      <c r="D272" s="91" t="s">
        <v>388</v>
      </c>
      <c r="E272" s="95"/>
      <c r="F272" s="95"/>
      <c r="G272" s="95">
        <v>621</v>
      </c>
      <c r="H272" s="91" t="s">
        <v>418</v>
      </c>
      <c r="I272" s="91" t="s">
        <v>418</v>
      </c>
      <c r="J272" s="140" t="s">
        <v>417</v>
      </c>
      <c r="K272" s="140"/>
      <c r="L272" s="140"/>
      <c r="M272" s="140"/>
      <c r="N272" s="93" t="s">
        <v>420</v>
      </c>
      <c r="O272" s="93" t="s">
        <v>418</v>
      </c>
      <c r="P272" s="119"/>
      <c r="S272" s="8"/>
      <c r="T272" s="8"/>
      <c r="U272" s="8"/>
      <c r="V272" s="8"/>
      <c r="W272" s="8"/>
      <c r="X272" s="8"/>
      <c r="Y272" s="8"/>
      <c r="Z272" s="8"/>
      <c r="AA272" s="8"/>
      <c r="AB272" s="8"/>
      <c r="AC272" s="8"/>
      <c r="AD272" s="8"/>
      <c r="AE272" s="8"/>
      <c r="AF272" s="8"/>
      <c r="AG272" s="8"/>
    </row>
    <row r="273" spans="1:33" s="29" customFormat="1" ht="12" customHeight="1" x14ac:dyDescent="0.2">
      <c r="A273" s="141" t="s">
        <v>336</v>
      </c>
      <c r="B273" s="141"/>
      <c r="C273" s="141"/>
      <c r="D273" s="91" t="s">
        <v>388</v>
      </c>
      <c r="E273" s="95"/>
      <c r="F273" s="95"/>
      <c r="G273" s="95">
        <v>1</v>
      </c>
      <c r="H273" s="91" t="s">
        <v>418</v>
      </c>
      <c r="I273" s="91" t="s">
        <v>418</v>
      </c>
      <c r="J273" s="140" t="s">
        <v>417</v>
      </c>
      <c r="K273" s="140"/>
      <c r="L273" s="140"/>
      <c r="M273" s="140"/>
      <c r="N273" s="93" t="s">
        <v>420</v>
      </c>
      <c r="O273" s="93" t="s">
        <v>418</v>
      </c>
      <c r="P273" s="119"/>
      <c r="S273" s="8"/>
      <c r="T273" s="8"/>
      <c r="U273" s="8"/>
      <c r="V273" s="8"/>
      <c r="W273" s="8"/>
      <c r="X273" s="8"/>
      <c r="Y273" s="8"/>
      <c r="Z273" s="8"/>
      <c r="AA273" s="8"/>
      <c r="AB273" s="8"/>
      <c r="AC273" s="8"/>
      <c r="AD273" s="8"/>
      <c r="AE273" s="8"/>
      <c r="AF273" s="8"/>
      <c r="AG273" s="8"/>
    </row>
    <row r="274" spans="1:33" s="29" customFormat="1" ht="12" customHeight="1" x14ac:dyDescent="0.2">
      <c r="A274" s="141" t="s">
        <v>337</v>
      </c>
      <c r="B274" s="141"/>
      <c r="C274" s="141"/>
      <c r="D274" s="91" t="s">
        <v>388</v>
      </c>
      <c r="E274" s="95"/>
      <c r="F274" s="95"/>
      <c r="G274" s="95">
        <v>1</v>
      </c>
      <c r="H274" s="91" t="s">
        <v>418</v>
      </c>
      <c r="I274" s="91" t="s">
        <v>418</v>
      </c>
      <c r="J274" s="140" t="s">
        <v>417</v>
      </c>
      <c r="K274" s="140"/>
      <c r="L274" s="140"/>
      <c r="M274" s="140"/>
      <c r="N274" s="93" t="s">
        <v>420</v>
      </c>
      <c r="O274" s="93" t="s">
        <v>418</v>
      </c>
      <c r="P274" s="119"/>
      <c r="S274" s="8"/>
      <c r="T274" s="8"/>
      <c r="U274" s="8"/>
      <c r="V274" s="8"/>
      <c r="W274" s="8"/>
      <c r="X274" s="8"/>
      <c r="Y274" s="8"/>
      <c r="Z274" s="8"/>
      <c r="AA274" s="8"/>
      <c r="AB274" s="8"/>
      <c r="AC274" s="8"/>
      <c r="AD274" s="8"/>
      <c r="AE274" s="8"/>
      <c r="AF274" s="8"/>
      <c r="AG274" s="8"/>
    </row>
    <row r="275" spans="1:33" s="29" customFormat="1" ht="12" customHeight="1" x14ac:dyDescent="0.2">
      <c r="A275" s="141" t="s">
        <v>338</v>
      </c>
      <c r="B275" s="141"/>
      <c r="C275" s="141"/>
      <c r="D275" s="91" t="s">
        <v>388</v>
      </c>
      <c r="E275" s="95"/>
      <c r="F275" s="95"/>
      <c r="G275" s="95">
        <v>621</v>
      </c>
      <c r="H275" s="91" t="s">
        <v>418</v>
      </c>
      <c r="I275" s="91" t="s">
        <v>418</v>
      </c>
      <c r="J275" s="140" t="s">
        <v>417</v>
      </c>
      <c r="K275" s="140"/>
      <c r="L275" s="140"/>
      <c r="M275" s="140"/>
      <c r="N275" s="93" t="s">
        <v>420</v>
      </c>
      <c r="O275" s="93" t="s">
        <v>418</v>
      </c>
      <c r="P275" s="119"/>
      <c r="S275" s="8"/>
      <c r="T275" s="8"/>
      <c r="U275" s="8"/>
      <c r="V275" s="8"/>
      <c r="W275" s="8"/>
      <c r="X275" s="8"/>
      <c r="Y275" s="8"/>
      <c r="Z275" s="8"/>
      <c r="AA275" s="8"/>
      <c r="AB275" s="8"/>
      <c r="AC275" s="8"/>
      <c r="AD275" s="8"/>
      <c r="AE275" s="8"/>
      <c r="AF275" s="8"/>
      <c r="AG275" s="8"/>
    </row>
    <row r="276" spans="1:33" s="29" customFormat="1" ht="12" customHeight="1" x14ac:dyDescent="0.2">
      <c r="A276" s="141" t="s">
        <v>339</v>
      </c>
      <c r="B276" s="141"/>
      <c r="C276" s="141"/>
      <c r="D276" s="91" t="s">
        <v>388</v>
      </c>
      <c r="E276" s="95"/>
      <c r="F276" s="95"/>
      <c r="G276" s="95">
        <v>621</v>
      </c>
      <c r="H276" s="91" t="s">
        <v>418</v>
      </c>
      <c r="I276" s="91" t="s">
        <v>418</v>
      </c>
      <c r="J276" s="140" t="s">
        <v>417</v>
      </c>
      <c r="K276" s="140"/>
      <c r="L276" s="140"/>
      <c r="M276" s="140"/>
      <c r="N276" s="93" t="s">
        <v>420</v>
      </c>
      <c r="O276" s="93" t="s">
        <v>418</v>
      </c>
      <c r="P276" s="119"/>
      <c r="S276" s="8"/>
      <c r="T276" s="8"/>
      <c r="U276" s="8"/>
      <c r="V276" s="8"/>
      <c r="W276" s="8"/>
      <c r="X276" s="8"/>
      <c r="Y276" s="8"/>
      <c r="Z276" s="8"/>
      <c r="AA276" s="8"/>
      <c r="AB276" s="8"/>
      <c r="AC276" s="8"/>
      <c r="AD276" s="8"/>
      <c r="AE276" s="8"/>
      <c r="AF276" s="8"/>
      <c r="AG276" s="8"/>
    </row>
    <row r="277" spans="1:33" s="29" customFormat="1" ht="12" customHeight="1" x14ac:dyDescent="0.2">
      <c r="A277" s="141" t="s">
        <v>340</v>
      </c>
      <c r="B277" s="141"/>
      <c r="C277" s="141"/>
      <c r="D277" s="91" t="s">
        <v>388</v>
      </c>
      <c r="E277" s="95"/>
      <c r="F277" s="95"/>
      <c r="G277" s="95">
        <v>621</v>
      </c>
      <c r="H277" s="91" t="s">
        <v>418</v>
      </c>
      <c r="I277" s="91" t="s">
        <v>418</v>
      </c>
      <c r="J277" s="140" t="s">
        <v>417</v>
      </c>
      <c r="K277" s="140"/>
      <c r="L277" s="140"/>
      <c r="M277" s="140"/>
      <c r="N277" s="93" t="s">
        <v>420</v>
      </c>
      <c r="O277" s="93" t="s">
        <v>418</v>
      </c>
      <c r="P277" s="119"/>
      <c r="S277" s="8"/>
      <c r="T277" s="8"/>
      <c r="U277" s="8"/>
      <c r="V277" s="8"/>
      <c r="W277" s="8"/>
      <c r="X277" s="8"/>
      <c r="Y277" s="8"/>
      <c r="Z277" s="8"/>
      <c r="AA277" s="8"/>
      <c r="AB277" s="8"/>
      <c r="AC277" s="8"/>
      <c r="AD277" s="8"/>
      <c r="AE277" s="8"/>
      <c r="AF277" s="8"/>
      <c r="AG277" s="8"/>
    </row>
    <row r="278" spans="1:33" s="29" customFormat="1" ht="12" customHeight="1" x14ac:dyDescent="0.2">
      <c r="A278" s="141" t="s">
        <v>341</v>
      </c>
      <c r="B278" s="141"/>
      <c r="C278" s="141"/>
      <c r="D278" s="91" t="s">
        <v>389</v>
      </c>
      <c r="E278" s="95"/>
      <c r="F278" s="95"/>
      <c r="G278" s="95">
        <v>195.5</v>
      </c>
      <c r="H278" s="91" t="s">
        <v>418</v>
      </c>
      <c r="I278" s="91" t="s">
        <v>418</v>
      </c>
      <c r="J278" s="140" t="s">
        <v>417</v>
      </c>
      <c r="K278" s="140"/>
      <c r="L278" s="140"/>
      <c r="M278" s="140"/>
      <c r="N278" s="93" t="s">
        <v>420</v>
      </c>
      <c r="O278" s="93" t="s">
        <v>418</v>
      </c>
      <c r="P278" s="119"/>
      <c r="S278" s="8"/>
      <c r="T278" s="8"/>
      <c r="U278" s="8"/>
      <c r="V278" s="8"/>
      <c r="W278" s="8"/>
      <c r="X278" s="8"/>
      <c r="Y278" s="8"/>
      <c r="Z278" s="8"/>
      <c r="AA278" s="8"/>
      <c r="AB278" s="8"/>
      <c r="AC278" s="8"/>
      <c r="AD278" s="8"/>
      <c r="AE278" s="8"/>
      <c r="AF278" s="8"/>
      <c r="AG278" s="8"/>
    </row>
    <row r="279" spans="1:33" s="29" customFormat="1" ht="12" customHeight="1" x14ac:dyDescent="0.2">
      <c r="A279" s="142" t="s">
        <v>342</v>
      </c>
      <c r="B279" s="142"/>
      <c r="C279" s="142"/>
      <c r="D279" s="91" t="s">
        <v>389</v>
      </c>
      <c r="E279" s="95"/>
      <c r="F279" s="95"/>
      <c r="G279" s="95">
        <v>195.5</v>
      </c>
      <c r="H279" s="91" t="s">
        <v>418</v>
      </c>
      <c r="I279" s="91" t="s">
        <v>418</v>
      </c>
      <c r="J279" s="140" t="s">
        <v>417</v>
      </c>
      <c r="K279" s="140"/>
      <c r="L279" s="140"/>
      <c r="M279" s="140"/>
      <c r="N279" s="93" t="s">
        <v>420</v>
      </c>
      <c r="O279" s="93" t="s">
        <v>418</v>
      </c>
      <c r="P279" s="119"/>
      <c r="S279" s="8"/>
      <c r="T279" s="8"/>
      <c r="U279" s="8"/>
      <c r="V279" s="8"/>
      <c r="W279" s="8"/>
      <c r="X279" s="8"/>
      <c r="Y279" s="8"/>
      <c r="Z279" s="8"/>
      <c r="AA279" s="8"/>
      <c r="AB279" s="8"/>
      <c r="AC279" s="8"/>
      <c r="AD279" s="8"/>
      <c r="AE279" s="8"/>
      <c r="AF279" s="8"/>
      <c r="AG279" s="8"/>
    </row>
    <row r="280" spans="1:33" s="29" customFormat="1" ht="12" customHeight="1" x14ac:dyDescent="0.2">
      <c r="A280" s="141" t="s">
        <v>343</v>
      </c>
      <c r="B280" s="141"/>
      <c r="C280" s="141"/>
      <c r="D280" s="91" t="s">
        <v>390</v>
      </c>
      <c r="E280" s="95"/>
      <c r="F280" s="95"/>
      <c r="G280" s="95">
        <v>1656</v>
      </c>
      <c r="H280" s="91" t="s">
        <v>418</v>
      </c>
      <c r="I280" s="91" t="s">
        <v>418</v>
      </c>
      <c r="J280" s="140" t="s">
        <v>417</v>
      </c>
      <c r="K280" s="140"/>
      <c r="L280" s="140"/>
      <c r="M280" s="140"/>
      <c r="N280" s="93" t="s">
        <v>420</v>
      </c>
      <c r="O280" s="93" t="s">
        <v>418</v>
      </c>
      <c r="P280" s="119"/>
      <c r="S280" s="8"/>
      <c r="T280" s="8"/>
      <c r="U280" s="8"/>
      <c r="V280" s="8"/>
      <c r="W280" s="8"/>
      <c r="X280" s="8"/>
      <c r="Y280" s="8"/>
      <c r="Z280" s="8"/>
      <c r="AA280" s="8"/>
      <c r="AB280" s="8"/>
      <c r="AC280" s="8"/>
      <c r="AD280" s="8"/>
      <c r="AE280" s="8"/>
      <c r="AF280" s="8"/>
      <c r="AG280" s="8"/>
    </row>
    <row r="281" spans="1:33" s="29" customFormat="1" ht="12" customHeight="1" x14ac:dyDescent="0.2">
      <c r="A281" s="141" t="s">
        <v>344</v>
      </c>
      <c r="B281" s="141"/>
      <c r="C281" s="141"/>
      <c r="D281" s="91" t="s">
        <v>391</v>
      </c>
      <c r="E281" s="95"/>
      <c r="F281" s="95"/>
      <c r="G281" s="95">
        <v>4408.38</v>
      </c>
      <c r="H281" s="96">
        <f>((G281*0.333)/12)*2</f>
        <v>244.66508999999999</v>
      </c>
      <c r="I281" s="96">
        <f>G281*0.333</f>
        <v>1467.99054</v>
      </c>
      <c r="J281" s="133" t="s">
        <v>416</v>
      </c>
      <c r="K281" s="133"/>
      <c r="L281" s="133"/>
      <c r="M281" s="133"/>
      <c r="N281" s="93" t="s">
        <v>423</v>
      </c>
      <c r="O281" s="98">
        <v>0.33300000000000002</v>
      </c>
      <c r="P281" s="119" t="s">
        <v>431</v>
      </c>
      <c r="S281" s="8"/>
      <c r="T281" s="8"/>
      <c r="U281" s="8"/>
      <c r="V281" s="8"/>
      <c r="W281" s="8"/>
      <c r="X281" s="8"/>
      <c r="Y281" s="8"/>
      <c r="Z281" s="8"/>
      <c r="AA281" s="8"/>
      <c r="AB281" s="8"/>
      <c r="AC281" s="8"/>
      <c r="AD281" s="8"/>
      <c r="AE281" s="8"/>
      <c r="AF281" s="8"/>
      <c r="AG281" s="8"/>
    </row>
    <row r="282" spans="1:33" s="29" customFormat="1" ht="12" customHeight="1" x14ac:dyDescent="0.2">
      <c r="A282" s="141" t="s">
        <v>345</v>
      </c>
      <c r="B282" s="141"/>
      <c r="C282" s="141"/>
      <c r="D282" s="91" t="s">
        <v>391</v>
      </c>
      <c r="E282" s="95"/>
      <c r="F282" s="95"/>
      <c r="G282" s="95">
        <v>828</v>
      </c>
      <c r="H282" s="91" t="s">
        <v>418</v>
      </c>
      <c r="I282" s="91" t="s">
        <v>418</v>
      </c>
      <c r="J282" s="140" t="s">
        <v>417</v>
      </c>
      <c r="K282" s="140"/>
      <c r="L282" s="140"/>
      <c r="M282" s="140"/>
      <c r="N282" s="93" t="s">
        <v>423</v>
      </c>
      <c r="O282" s="93" t="s">
        <v>418</v>
      </c>
      <c r="P282" s="119"/>
      <c r="S282" s="8"/>
      <c r="T282" s="8"/>
      <c r="U282" s="8"/>
      <c r="V282" s="8"/>
      <c r="W282" s="8"/>
      <c r="X282" s="8"/>
      <c r="Y282" s="8"/>
      <c r="Z282" s="8"/>
      <c r="AA282" s="8"/>
      <c r="AB282" s="8"/>
      <c r="AC282" s="8"/>
      <c r="AD282" s="8"/>
      <c r="AE282" s="8"/>
      <c r="AF282" s="8"/>
      <c r="AG282" s="8"/>
    </row>
    <row r="283" spans="1:33" s="29" customFormat="1" ht="12" customHeight="1" x14ac:dyDescent="0.2">
      <c r="A283" s="141" t="s">
        <v>346</v>
      </c>
      <c r="B283" s="141"/>
      <c r="C283" s="141"/>
      <c r="D283" s="91" t="s">
        <v>392</v>
      </c>
      <c r="E283" s="95"/>
      <c r="F283" s="95"/>
      <c r="G283" s="95">
        <v>1484.8</v>
      </c>
      <c r="H283" s="91" t="s">
        <v>418</v>
      </c>
      <c r="I283" s="91" t="s">
        <v>418</v>
      </c>
      <c r="J283" s="140" t="s">
        <v>417</v>
      </c>
      <c r="K283" s="140"/>
      <c r="L283" s="140"/>
      <c r="M283" s="140"/>
      <c r="N283" s="93" t="s">
        <v>420</v>
      </c>
      <c r="O283" s="93" t="s">
        <v>418</v>
      </c>
      <c r="P283" s="119"/>
      <c r="S283" s="8"/>
      <c r="T283" s="8"/>
      <c r="U283" s="8"/>
      <c r="V283" s="8"/>
      <c r="W283" s="8"/>
      <c r="X283" s="8"/>
      <c r="Y283" s="8"/>
      <c r="Z283" s="8"/>
      <c r="AA283" s="8"/>
      <c r="AB283" s="8"/>
      <c r="AC283" s="8"/>
      <c r="AD283" s="8"/>
      <c r="AE283" s="8"/>
      <c r="AF283" s="8"/>
      <c r="AG283" s="8"/>
    </row>
    <row r="284" spans="1:33" s="29" customFormat="1" ht="12" customHeight="1" x14ac:dyDescent="0.2">
      <c r="A284" s="141" t="s">
        <v>347</v>
      </c>
      <c r="B284" s="141"/>
      <c r="C284" s="141"/>
      <c r="D284" s="91" t="s">
        <v>393</v>
      </c>
      <c r="E284" s="95"/>
      <c r="F284" s="95"/>
      <c r="G284" s="95">
        <v>0</v>
      </c>
      <c r="H284" s="91" t="s">
        <v>418</v>
      </c>
      <c r="I284" s="91" t="s">
        <v>418</v>
      </c>
      <c r="J284" s="140" t="s">
        <v>417</v>
      </c>
      <c r="K284" s="140"/>
      <c r="L284" s="140"/>
      <c r="M284" s="140"/>
      <c r="N284" s="93" t="s">
        <v>420</v>
      </c>
      <c r="O284" s="93" t="s">
        <v>418</v>
      </c>
      <c r="P284" s="119" t="s">
        <v>433</v>
      </c>
      <c r="S284" s="8"/>
      <c r="T284" s="8"/>
      <c r="U284" s="8"/>
      <c r="V284" s="8"/>
      <c r="W284" s="8"/>
      <c r="X284" s="8"/>
      <c r="Y284" s="8"/>
      <c r="Z284" s="8"/>
      <c r="AA284" s="8"/>
      <c r="AB284" s="8"/>
      <c r="AC284" s="8"/>
      <c r="AD284" s="8"/>
      <c r="AE284" s="8"/>
      <c r="AF284" s="8"/>
      <c r="AG284" s="8"/>
    </row>
    <row r="285" spans="1:33" s="29" customFormat="1" ht="12" customHeight="1" x14ac:dyDescent="0.2">
      <c r="A285" s="141" t="s">
        <v>348</v>
      </c>
      <c r="B285" s="141"/>
      <c r="C285" s="141"/>
      <c r="D285" s="91" t="s">
        <v>393</v>
      </c>
      <c r="E285" s="95"/>
      <c r="F285" s="95"/>
      <c r="G285" s="95">
        <v>4225</v>
      </c>
      <c r="H285" s="91">
        <v>4224</v>
      </c>
      <c r="I285" s="91">
        <v>0</v>
      </c>
      <c r="J285" s="133" t="s">
        <v>416</v>
      </c>
      <c r="K285" s="133"/>
      <c r="L285" s="133"/>
      <c r="M285" s="133"/>
      <c r="N285" s="93" t="s">
        <v>420</v>
      </c>
      <c r="O285" s="98">
        <v>0.3</v>
      </c>
      <c r="P285" s="119" t="s">
        <v>430</v>
      </c>
      <c r="S285" s="8"/>
      <c r="T285" s="8"/>
      <c r="U285" s="8"/>
      <c r="V285" s="8"/>
      <c r="W285" s="8"/>
      <c r="X285" s="8"/>
      <c r="Y285" s="8"/>
      <c r="Z285" s="8"/>
      <c r="AA285" s="8"/>
      <c r="AB285" s="8"/>
      <c r="AC285" s="8"/>
      <c r="AD285" s="8"/>
      <c r="AE285" s="8"/>
      <c r="AF285" s="8"/>
      <c r="AG285" s="8"/>
    </row>
    <row r="286" spans="1:33" s="29" customFormat="1" ht="12" customHeight="1" x14ac:dyDescent="0.2">
      <c r="A286" s="141" t="s">
        <v>349</v>
      </c>
      <c r="B286" s="141"/>
      <c r="C286" s="141"/>
      <c r="D286" s="91" t="s">
        <v>393</v>
      </c>
      <c r="E286" s="95"/>
      <c r="F286" s="95"/>
      <c r="G286" s="95">
        <v>1</v>
      </c>
      <c r="H286" s="91" t="s">
        <v>418</v>
      </c>
      <c r="I286" s="91" t="s">
        <v>418</v>
      </c>
      <c r="J286" s="140" t="s">
        <v>417</v>
      </c>
      <c r="K286" s="140"/>
      <c r="L286" s="140"/>
      <c r="M286" s="140"/>
      <c r="N286" s="93" t="s">
        <v>420</v>
      </c>
      <c r="O286" s="93" t="s">
        <v>418</v>
      </c>
      <c r="P286" s="119" t="s">
        <v>432</v>
      </c>
      <c r="S286" s="8"/>
      <c r="T286" s="8"/>
      <c r="U286" s="8"/>
      <c r="V286" s="8"/>
      <c r="W286" s="8"/>
      <c r="X286" s="8"/>
      <c r="Y286" s="8"/>
      <c r="Z286" s="8"/>
      <c r="AA286" s="8"/>
      <c r="AB286" s="8"/>
      <c r="AC286" s="8"/>
      <c r="AD286" s="8"/>
      <c r="AE286" s="8"/>
      <c r="AF286" s="8"/>
      <c r="AG286" s="8"/>
    </row>
    <row r="287" spans="1:33" s="29" customFormat="1" ht="12" customHeight="1" x14ac:dyDescent="0.2">
      <c r="A287" s="141" t="s">
        <v>350</v>
      </c>
      <c r="B287" s="141"/>
      <c r="C287" s="141"/>
      <c r="D287" s="91" t="s">
        <v>393</v>
      </c>
      <c r="E287" s="95"/>
      <c r="F287" s="95"/>
      <c r="G287" s="95">
        <v>1</v>
      </c>
      <c r="H287" s="91" t="s">
        <v>418</v>
      </c>
      <c r="I287" s="91" t="s">
        <v>418</v>
      </c>
      <c r="J287" s="140" t="s">
        <v>417</v>
      </c>
      <c r="K287" s="140"/>
      <c r="L287" s="140"/>
      <c r="M287" s="140"/>
      <c r="N287" s="93" t="s">
        <v>420</v>
      </c>
      <c r="O287" s="93" t="s">
        <v>418</v>
      </c>
      <c r="P287" s="119" t="s">
        <v>432</v>
      </c>
      <c r="S287" s="8"/>
      <c r="T287" s="8"/>
      <c r="U287" s="8"/>
      <c r="V287" s="8"/>
      <c r="W287" s="8"/>
      <c r="X287" s="8"/>
      <c r="Y287" s="8"/>
      <c r="Z287" s="8"/>
      <c r="AA287" s="8"/>
      <c r="AB287" s="8"/>
      <c r="AC287" s="8"/>
      <c r="AD287" s="8"/>
      <c r="AE287" s="8"/>
      <c r="AF287" s="8"/>
      <c r="AG287" s="8"/>
    </row>
    <row r="288" spans="1:33" s="29" customFormat="1" ht="12" customHeight="1" x14ac:dyDescent="0.2">
      <c r="A288" s="141" t="s">
        <v>351</v>
      </c>
      <c r="B288" s="141"/>
      <c r="C288" s="141"/>
      <c r="D288" s="91" t="s">
        <v>393</v>
      </c>
      <c r="E288" s="95"/>
      <c r="F288" s="95"/>
      <c r="G288" s="95">
        <v>1</v>
      </c>
      <c r="H288" s="91" t="s">
        <v>418</v>
      </c>
      <c r="I288" s="91" t="s">
        <v>418</v>
      </c>
      <c r="J288" s="140" t="s">
        <v>417</v>
      </c>
      <c r="K288" s="140"/>
      <c r="L288" s="140"/>
      <c r="M288" s="140"/>
      <c r="N288" s="93" t="s">
        <v>420</v>
      </c>
      <c r="O288" s="93" t="s">
        <v>418</v>
      </c>
      <c r="P288" s="119" t="s">
        <v>432</v>
      </c>
      <c r="S288" s="8"/>
      <c r="T288" s="8"/>
      <c r="U288" s="8"/>
      <c r="V288" s="8"/>
      <c r="W288" s="8"/>
      <c r="X288" s="8"/>
      <c r="Y288" s="8"/>
      <c r="Z288" s="8"/>
      <c r="AA288" s="8"/>
      <c r="AB288" s="8"/>
      <c r="AC288" s="8"/>
      <c r="AD288" s="8"/>
      <c r="AE288" s="8"/>
      <c r="AF288" s="8"/>
      <c r="AG288" s="8"/>
    </row>
    <row r="289" spans="1:33" s="29" customFormat="1" ht="12" customHeight="1" x14ac:dyDescent="0.2">
      <c r="A289" s="141" t="s">
        <v>352</v>
      </c>
      <c r="B289" s="141"/>
      <c r="C289" s="141"/>
      <c r="D289" s="91" t="s">
        <v>393</v>
      </c>
      <c r="E289" s="95"/>
      <c r="F289" s="95"/>
      <c r="G289" s="95">
        <v>4225</v>
      </c>
      <c r="H289" s="91">
        <v>4224</v>
      </c>
      <c r="I289" s="91">
        <v>0</v>
      </c>
      <c r="J289" s="133" t="s">
        <v>416</v>
      </c>
      <c r="K289" s="133"/>
      <c r="L289" s="133"/>
      <c r="M289" s="133"/>
      <c r="N289" s="93" t="s">
        <v>420</v>
      </c>
      <c r="O289" s="98">
        <v>0.3</v>
      </c>
      <c r="P289" s="119" t="s">
        <v>430</v>
      </c>
      <c r="S289" s="8"/>
      <c r="T289" s="8"/>
      <c r="U289" s="8"/>
      <c r="V289" s="8"/>
      <c r="W289" s="8"/>
      <c r="X289" s="8"/>
      <c r="Y289" s="8"/>
      <c r="Z289" s="8"/>
      <c r="AA289" s="8"/>
      <c r="AB289" s="8"/>
      <c r="AC289" s="8"/>
      <c r="AD289" s="8"/>
      <c r="AE289" s="8"/>
      <c r="AF289" s="8"/>
      <c r="AG289" s="8"/>
    </row>
    <row r="290" spans="1:33" s="29" customFormat="1" ht="12" customHeight="1" x14ac:dyDescent="0.2">
      <c r="A290" s="141" t="s">
        <v>353</v>
      </c>
      <c r="B290" s="141"/>
      <c r="C290" s="141"/>
      <c r="D290" s="91" t="s">
        <v>393</v>
      </c>
      <c r="E290" s="95"/>
      <c r="F290" s="95"/>
      <c r="G290" s="95">
        <v>1</v>
      </c>
      <c r="H290" s="91" t="s">
        <v>418</v>
      </c>
      <c r="I290" s="91" t="s">
        <v>418</v>
      </c>
      <c r="J290" s="140" t="s">
        <v>417</v>
      </c>
      <c r="K290" s="140"/>
      <c r="L290" s="140"/>
      <c r="M290" s="140"/>
      <c r="N290" s="93" t="s">
        <v>420</v>
      </c>
      <c r="O290" s="93" t="s">
        <v>418</v>
      </c>
      <c r="P290" s="119" t="s">
        <v>432</v>
      </c>
      <c r="S290" s="8"/>
      <c r="T290" s="8"/>
      <c r="U290" s="8"/>
      <c r="V290" s="8"/>
      <c r="W290" s="8"/>
      <c r="X290" s="8"/>
      <c r="Y290" s="8"/>
      <c r="Z290" s="8"/>
      <c r="AA290" s="8"/>
      <c r="AB290" s="8"/>
      <c r="AC290" s="8"/>
      <c r="AD290" s="8"/>
      <c r="AE290" s="8"/>
      <c r="AF290" s="8"/>
      <c r="AG290" s="8"/>
    </row>
    <row r="291" spans="1:33" s="29" customFormat="1" ht="12" customHeight="1" x14ac:dyDescent="0.2">
      <c r="A291" s="141" t="s">
        <v>354</v>
      </c>
      <c r="B291" s="141"/>
      <c r="C291" s="141"/>
      <c r="D291" s="91" t="s">
        <v>393</v>
      </c>
      <c r="E291" s="95"/>
      <c r="F291" s="95"/>
      <c r="G291" s="95">
        <v>4225</v>
      </c>
      <c r="H291" s="91">
        <v>4224</v>
      </c>
      <c r="I291" s="91">
        <v>0</v>
      </c>
      <c r="J291" s="133" t="s">
        <v>416</v>
      </c>
      <c r="K291" s="133"/>
      <c r="L291" s="133"/>
      <c r="M291" s="133"/>
      <c r="N291" s="93" t="s">
        <v>420</v>
      </c>
      <c r="O291" s="98">
        <v>0.3</v>
      </c>
      <c r="P291" s="119" t="s">
        <v>430</v>
      </c>
      <c r="S291" s="8"/>
      <c r="T291" s="8"/>
      <c r="U291" s="8"/>
      <c r="V291" s="8"/>
      <c r="W291" s="8"/>
      <c r="X291" s="8"/>
      <c r="Y291" s="8"/>
      <c r="Z291" s="8"/>
      <c r="AA291" s="8"/>
      <c r="AB291" s="8"/>
      <c r="AC291" s="8"/>
      <c r="AD291" s="8"/>
      <c r="AE291" s="8"/>
      <c r="AF291" s="8"/>
      <c r="AG291" s="8"/>
    </row>
    <row r="292" spans="1:33" s="29" customFormat="1" ht="12" customHeight="1" x14ac:dyDescent="0.2">
      <c r="A292" s="141" t="s">
        <v>355</v>
      </c>
      <c r="B292" s="141"/>
      <c r="C292" s="141"/>
      <c r="D292" s="91" t="s">
        <v>393</v>
      </c>
      <c r="E292" s="95"/>
      <c r="F292" s="95"/>
      <c r="G292" s="95">
        <v>0</v>
      </c>
      <c r="H292" s="91" t="s">
        <v>418</v>
      </c>
      <c r="I292" s="91" t="s">
        <v>418</v>
      </c>
      <c r="J292" s="140" t="s">
        <v>417</v>
      </c>
      <c r="K292" s="140"/>
      <c r="L292" s="140"/>
      <c r="M292" s="140"/>
      <c r="N292" s="93" t="s">
        <v>420</v>
      </c>
      <c r="O292" s="93" t="s">
        <v>418</v>
      </c>
      <c r="P292" s="119" t="s">
        <v>433</v>
      </c>
      <c r="S292" s="8"/>
      <c r="T292" s="8"/>
      <c r="U292" s="8"/>
      <c r="V292" s="8"/>
      <c r="W292" s="8"/>
      <c r="X292" s="8"/>
      <c r="Y292" s="8"/>
      <c r="Z292" s="8"/>
      <c r="AA292" s="8"/>
      <c r="AB292" s="8"/>
      <c r="AC292" s="8"/>
      <c r="AD292" s="8"/>
      <c r="AE292" s="8"/>
      <c r="AF292" s="8"/>
      <c r="AG292" s="8"/>
    </row>
    <row r="293" spans="1:33" s="29" customFormat="1" ht="12" customHeight="1" x14ac:dyDescent="0.2">
      <c r="A293" s="141" t="s">
        <v>356</v>
      </c>
      <c r="B293" s="141"/>
      <c r="C293" s="141"/>
      <c r="D293" s="91" t="s">
        <v>393</v>
      </c>
      <c r="E293" s="95"/>
      <c r="F293" s="95"/>
      <c r="G293" s="95">
        <v>4225</v>
      </c>
      <c r="H293" s="91">
        <v>4224</v>
      </c>
      <c r="I293" s="91">
        <v>0</v>
      </c>
      <c r="J293" s="133" t="s">
        <v>416</v>
      </c>
      <c r="K293" s="133"/>
      <c r="L293" s="133"/>
      <c r="M293" s="133"/>
      <c r="N293" s="93" t="s">
        <v>420</v>
      </c>
      <c r="O293" s="98">
        <v>0.3</v>
      </c>
      <c r="P293" s="119" t="s">
        <v>430</v>
      </c>
      <c r="S293" s="8"/>
      <c r="T293" s="8"/>
      <c r="U293" s="8"/>
      <c r="V293" s="8"/>
      <c r="W293" s="8"/>
      <c r="X293" s="8"/>
      <c r="Y293" s="8"/>
      <c r="Z293" s="8"/>
      <c r="AA293" s="8"/>
      <c r="AB293" s="8"/>
      <c r="AC293" s="8"/>
      <c r="AD293" s="8"/>
      <c r="AE293" s="8"/>
      <c r="AF293" s="8"/>
      <c r="AG293" s="8"/>
    </row>
    <row r="294" spans="1:33" s="29" customFormat="1" ht="12" customHeight="1" x14ac:dyDescent="0.2">
      <c r="A294" s="141" t="s">
        <v>357</v>
      </c>
      <c r="B294" s="141"/>
      <c r="C294" s="141"/>
      <c r="D294" s="91" t="s">
        <v>393</v>
      </c>
      <c r="E294" s="95"/>
      <c r="F294" s="95"/>
      <c r="G294" s="95">
        <v>1</v>
      </c>
      <c r="H294" s="91" t="s">
        <v>418</v>
      </c>
      <c r="I294" s="91" t="s">
        <v>418</v>
      </c>
      <c r="J294" s="140" t="s">
        <v>417</v>
      </c>
      <c r="K294" s="140"/>
      <c r="L294" s="140"/>
      <c r="M294" s="140"/>
      <c r="N294" s="93" t="s">
        <v>420</v>
      </c>
      <c r="O294" s="93" t="s">
        <v>418</v>
      </c>
      <c r="P294" s="119" t="s">
        <v>432</v>
      </c>
      <c r="S294" s="8"/>
      <c r="T294" s="8"/>
      <c r="U294" s="8"/>
      <c r="V294" s="8"/>
      <c r="W294" s="8"/>
      <c r="X294" s="8"/>
      <c r="Y294" s="8"/>
      <c r="Z294" s="8"/>
      <c r="AA294" s="8"/>
      <c r="AB294" s="8"/>
      <c r="AC294" s="8"/>
      <c r="AD294" s="8"/>
      <c r="AE294" s="8"/>
      <c r="AF294" s="8"/>
      <c r="AG294" s="8"/>
    </row>
    <row r="295" spans="1:33" s="29" customFormat="1" ht="12" customHeight="1" x14ac:dyDescent="0.2">
      <c r="A295" s="141" t="s">
        <v>358</v>
      </c>
      <c r="B295" s="141"/>
      <c r="C295" s="141"/>
      <c r="D295" s="91" t="s">
        <v>393</v>
      </c>
      <c r="E295" s="95"/>
      <c r="F295" s="95"/>
      <c r="G295" s="95">
        <v>1</v>
      </c>
      <c r="H295" s="91" t="s">
        <v>418</v>
      </c>
      <c r="I295" s="91" t="s">
        <v>418</v>
      </c>
      <c r="J295" s="140" t="s">
        <v>417</v>
      </c>
      <c r="K295" s="140"/>
      <c r="L295" s="140"/>
      <c r="M295" s="140"/>
      <c r="N295" s="93" t="s">
        <v>420</v>
      </c>
      <c r="O295" s="93" t="s">
        <v>418</v>
      </c>
      <c r="P295" s="119" t="s">
        <v>432</v>
      </c>
      <c r="S295" s="8"/>
      <c r="T295" s="8"/>
      <c r="U295" s="8"/>
      <c r="V295" s="8"/>
      <c r="W295" s="8"/>
      <c r="X295" s="8"/>
      <c r="Y295" s="8"/>
      <c r="Z295" s="8"/>
      <c r="AA295" s="8"/>
      <c r="AB295" s="8"/>
      <c r="AC295" s="8"/>
      <c r="AD295" s="8"/>
      <c r="AE295" s="8"/>
      <c r="AF295" s="8"/>
      <c r="AG295" s="8"/>
    </row>
    <row r="296" spans="1:33" s="29" customFormat="1" ht="12" customHeight="1" x14ac:dyDescent="0.2">
      <c r="A296" s="141" t="s">
        <v>359</v>
      </c>
      <c r="B296" s="141"/>
      <c r="C296" s="141"/>
      <c r="D296" s="91" t="s">
        <v>394</v>
      </c>
      <c r="E296" s="95"/>
      <c r="F296" s="95"/>
      <c r="G296" s="95">
        <v>1</v>
      </c>
      <c r="H296" s="91" t="s">
        <v>418</v>
      </c>
      <c r="I296" s="91" t="s">
        <v>418</v>
      </c>
      <c r="J296" s="140" t="s">
        <v>417</v>
      </c>
      <c r="K296" s="140"/>
      <c r="L296" s="140"/>
      <c r="M296" s="140"/>
      <c r="N296" s="93" t="s">
        <v>420</v>
      </c>
      <c r="O296" s="93" t="s">
        <v>418</v>
      </c>
      <c r="P296" s="119" t="s">
        <v>432</v>
      </c>
      <c r="S296" s="8"/>
      <c r="T296" s="8"/>
      <c r="U296" s="8"/>
      <c r="V296" s="8"/>
      <c r="W296" s="8"/>
      <c r="X296" s="8"/>
      <c r="Y296" s="8"/>
      <c r="Z296" s="8"/>
      <c r="AA296" s="8"/>
      <c r="AB296" s="8"/>
      <c r="AC296" s="8"/>
      <c r="AD296" s="8"/>
      <c r="AE296" s="8"/>
      <c r="AF296" s="8"/>
      <c r="AG296" s="8"/>
    </row>
    <row r="297" spans="1:33" s="29" customFormat="1" ht="12" customHeight="1" x14ac:dyDescent="0.2">
      <c r="A297" s="141" t="s">
        <v>360</v>
      </c>
      <c r="B297" s="141"/>
      <c r="C297" s="141"/>
      <c r="D297" s="91" t="s">
        <v>395</v>
      </c>
      <c r="E297" s="95"/>
      <c r="F297" s="95"/>
      <c r="G297" s="95">
        <v>4930</v>
      </c>
      <c r="H297" s="91">
        <f>((G297*0.1)/12)*45</f>
        <v>1848.75</v>
      </c>
      <c r="I297" s="91">
        <f>((G297*0.1))</f>
        <v>493</v>
      </c>
      <c r="J297" s="133" t="s">
        <v>416</v>
      </c>
      <c r="K297" s="133"/>
      <c r="L297" s="133"/>
      <c r="M297" s="133"/>
      <c r="N297" s="93" t="s">
        <v>423</v>
      </c>
      <c r="O297" s="98">
        <v>0.1</v>
      </c>
      <c r="P297" s="119" t="s">
        <v>431</v>
      </c>
      <c r="S297" s="8"/>
      <c r="T297" s="8"/>
      <c r="U297" s="8"/>
      <c r="V297" s="8"/>
      <c r="W297" s="8"/>
      <c r="X297" s="8"/>
      <c r="Y297" s="8"/>
      <c r="Z297" s="8"/>
      <c r="AA297" s="8"/>
      <c r="AB297" s="8"/>
      <c r="AC297" s="8"/>
      <c r="AD297" s="8"/>
      <c r="AE297" s="8"/>
      <c r="AF297" s="8"/>
      <c r="AG297" s="8"/>
    </row>
    <row r="298" spans="1:33" s="29" customFormat="1" ht="12" customHeight="1" x14ac:dyDescent="0.2">
      <c r="A298" s="141" t="s">
        <v>361</v>
      </c>
      <c r="B298" s="141"/>
      <c r="C298" s="141"/>
      <c r="D298" s="91" t="s">
        <v>395</v>
      </c>
      <c r="E298" s="95"/>
      <c r="F298" s="95"/>
      <c r="G298" s="95">
        <v>4736.28</v>
      </c>
      <c r="H298" s="91">
        <f>((G298*0.1)/12)*45</f>
        <v>1776.105</v>
      </c>
      <c r="I298" s="91">
        <f>((G298*0.1))</f>
        <v>473.62799999999999</v>
      </c>
      <c r="J298" s="133" t="s">
        <v>416</v>
      </c>
      <c r="K298" s="133"/>
      <c r="L298" s="133"/>
      <c r="M298" s="133"/>
      <c r="N298" s="93" t="s">
        <v>423</v>
      </c>
      <c r="O298" s="98">
        <v>0.1</v>
      </c>
      <c r="P298" s="119" t="s">
        <v>431</v>
      </c>
      <c r="S298" s="8"/>
      <c r="T298" s="8"/>
      <c r="U298" s="8"/>
      <c r="V298" s="8"/>
      <c r="W298" s="8"/>
      <c r="X298" s="8"/>
      <c r="Y298" s="8"/>
      <c r="Z298" s="8"/>
      <c r="AA298" s="8"/>
      <c r="AB298" s="8"/>
      <c r="AC298" s="8"/>
      <c r="AD298" s="8"/>
      <c r="AE298" s="8"/>
      <c r="AF298" s="8"/>
      <c r="AG298" s="8"/>
    </row>
    <row r="299" spans="1:33" s="29" customFormat="1" ht="12" customHeight="1" x14ac:dyDescent="0.2">
      <c r="A299" s="141" t="s">
        <v>362</v>
      </c>
      <c r="B299" s="141"/>
      <c r="C299" s="141"/>
      <c r="D299" s="91" t="s">
        <v>396</v>
      </c>
      <c r="E299" s="95"/>
      <c r="F299" s="95"/>
      <c r="G299" s="95">
        <v>6583.5</v>
      </c>
      <c r="H299" s="95" t="s">
        <v>424</v>
      </c>
      <c r="I299" s="95" t="s">
        <v>421</v>
      </c>
      <c r="J299" s="133" t="s">
        <v>416</v>
      </c>
      <c r="K299" s="133"/>
      <c r="L299" s="133"/>
      <c r="M299" s="133"/>
      <c r="N299" s="93" t="s">
        <v>420</v>
      </c>
      <c r="O299" s="98">
        <v>0.1</v>
      </c>
      <c r="P299" s="119" t="s">
        <v>430</v>
      </c>
      <c r="S299" s="8"/>
      <c r="T299" s="8"/>
      <c r="U299" s="8"/>
      <c r="V299" s="8"/>
      <c r="W299" s="8"/>
      <c r="X299" s="8"/>
      <c r="Y299" s="8"/>
      <c r="Z299" s="8"/>
      <c r="AA299" s="8"/>
      <c r="AB299" s="8"/>
      <c r="AC299" s="8"/>
      <c r="AD299" s="8"/>
      <c r="AE299" s="8"/>
      <c r="AF299" s="8"/>
      <c r="AG299" s="8"/>
    </row>
    <row r="300" spans="1:33" s="29" customFormat="1" ht="12" customHeight="1" x14ac:dyDescent="0.2">
      <c r="A300" s="141" t="s">
        <v>363</v>
      </c>
      <c r="B300" s="141"/>
      <c r="C300" s="141"/>
      <c r="D300" s="91" t="s">
        <v>397</v>
      </c>
      <c r="E300" s="95"/>
      <c r="F300" s="95"/>
      <c r="G300" s="95">
        <v>959</v>
      </c>
      <c r="H300" s="91" t="s">
        <v>418</v>
      </c>
      <c r="I300" s="91" t="s">
        <v>418</v>
      </c>
      <c r="J300" s="140" t="s">
        <v>417</v>
      </c>
      <c r="K300" s="140"/>
      <c r="L300" s="140"/>
      <c r="M300" s="140"/>
      <c r="N300" s="93" t="s">
        <v>420</v>
      </c>
      <c r="O300" s="93" t="s">
        <v>418</v>
      </c>
      <c r="P300" s="119"/>
      <c r="S300" s="8"/>
      <c r="T300" s="8"/>
      <c r="U300" s="8"/>
      <c r="V300" s="8"/>
      <c r="W300" s="8"/>
      <c r="X300" s="8"/>
      <c r="Y300" s="8"/>
      <c r="Z300" s="8"/>
      <c r="AA300" s="8"/>
      <c r="AB300" s="8"/>
      <c r="AC300" s="8"/>
      <c r="AD300" s="8"/>
      <c r="AE300" s="8"/>
      <c r="AF300" s="8"/>
      <c r="AG300" s="8"/>
    </row>
    <row r="301" spans="1:33" s="29" customFormat="1" ht="12" customHeight="1" x14ac:dyDescent="0.2">
      <c r="A301" s="141" t="s">
        <v>364</v>
      </c>
      <c r="B301" s="141"/>
      <c r="C301" s="141"/>
      <c r="D301" s="91" t="s">
        <v>398</v>
      </c>
      <c r="E301" s="95"/>
      <c r="F301" s="95"/>
      <c r="G301" s="95">
        <v>2299</v>
      </c>
      <c r="H301" s="91" t="s">
        <v>418</v>
      </c>
      <c r="I301" s="91" t="s">
        <v>418</v>
      </c>
      <c r="J301" s="140" t="s">
        <v>417</v>
      </c>
      <c r="K301" s="140"/>
      <c r="L301" s="140"/>
      <c r="M301" s="140"/>
      <c r="N301" s="93" t="s">
        <v>420</v>
      </c>
      <c r="O301" s="93" t="s">
        <v>418</v>
      </c>
      <c r="P301" s="119"/>
      <c r="S301" s="8"/>
      <c r="T301" s="8"/>
      <c r="U301" s="8"/>
      <c r="V301" s="8"/>
      <c r="W301" s="8"/>
      <c r="X301" s="8"/>
      <c r="Y301" s="8"/>
      <c r="Z301" s="8"/>
      <c r="AA301" s="8"/>
      <c r="AB301" s="8"/>
      <c r="AC301" s="8"/>
      <c r="AD301" s="8"/>
      <c r="AE301" s="8"/>
      <c r="AF301" s="8"/>
      <c r="AG301" s="8"/>
    </row>
    <row r="302" spans="1:33" s="29" customFormat="1" ht="12" customHeight="1" x14ac:dyDescent="0.2">
      <c r="A302" s="141" t="s">
        <v>365</v>
      </c>
      <c r="B302" s="141"/>
      <c r="C302" s="141"/>
      <c r="D302" s="91" t="s">
        <v>399</v>
      </c>
      <c r="E302" s="95"/>
      <c r="F302" s="95"/>
      <c r="G302" s="95">
        <v>2390</v>
      </c>
      <c r="H302" s="91" t="s">
        <v>418</v>
      </c>
      <c r="I302" s="91" t="s">
        <v>418</v>
      </c>
      <c r="J302" s="140" t="s">
        <v>417</v>
      </c>
      <c r="K302" s="140"/>
      <c r="L302" s="140"/>
      <c r="M302" s="140"/>
      <c r="N302" s="93" t="s">
        <v>420</v>
      </c>
      <c r="O302" s="93" t="s">
        <v>418</v>
      </c>
      <c r="P302" s="119"/>
      <c r="S302" s="8"/>
      <c r="T302" s="8"/>
      <c r="U302" s="8"/>
      <c r="V302" s="8"/>
      <c r="W302" s="8"/>
      <c r="X302" s="8"/>
      <c r="Y302" s="8"/>
      <c r="Z302" s="8"/>
      <c r="AA302" s="8"/>
      <c r="AB302" s="8"/>
      <c r="AC302" s="8"/>
      <c r="AD302" s="8"/>
      <c r="AE302" s="8"/>
      <c r="AF302" s="8"/>
      <c r="AG302" s="8"/>
    </row>
    <row r="303" spans="1:33" s="29" customFormat="1" ht="12" customHeight="1" x14ac:dyDescent="0.2">
      <c r="A303" s="141" t="s">
        <v>366</v>
      </c>
      <c r="B303" s="141"/>
      <c r="C303" s="141"/>
      <c r="D303" s="91" t="s">
        <v>400</v>
      </c>
      <c r="E303" s="95"/>
      <c r="F303" s="95"/>
      <c r="G303" s="95">
        <v>1</v>
      </c>
      <c r="H303" s="91" t="s">
        <v>418</v>
      </c>
      <c r="I303" s="91" t="s">
        <v>418</v>
      </c>
      <c r="J303" s="140" t="s">
        <v>417</v>
      </c>
      <c r="K303" s="140"/>
      <c r="L303" s="140"/>
      <c r="M303" s="140"/>
      <c r="N303" s="93" t="s">
        <v>420</v>
      </c>
      <c r="O303" s="93" t="s">
        <v>418</v>
      </c>
      <c r="P303" s="119" t="s">
        <v>432</v>
      </c>
      <c r="S303" s="8"/>
      <c r="T303" s="8"/>
      <c r="U303" s="8"/>
      <c r="V303" s="8"/>
      <c r="W303" s="8"/>
      <c r="X303" s="8"/>
      <c r="Y303" s="8"/>
      <c r="Z303" s="8"/>
      <c r="AA303" s="8"/>
      <c r="AB303" s="8"/>
      <c r="AC303" s="8"/>
      <c r="AD303" s="8"/>
      <c r="AE303" s="8"/>
      <c r="AF303" s="8"/>
      <c r="AG303" s="8"/>
    </row>
    <row r="304" spans="1:33" s="29" customFormat="1" ht="12" customHeight="1" x14ac:dyDescent="0.2">
      <c r="A304" s="141" t="s">
        <v>367</v>
      </c>
      <c r="B304" s="141"/>
      <c r="C304" s="141"/>
      <c r="D304" s="91" t="s">
        <v>401</v>
      </c>
      <c r="E304" s="95"/>
      <c r="F304" s="95"/>
      <c r="G304" s="95">
        <v>450</v>
      </c>
      <c r="H304" s="91" t="s">
        <v>418</v>
      </c>
      <c r="I304" s="91" t="s">
        <v>418</v>
      </c>
      <c r="J304" s="140" t="s">
        <v>417</v>
      </c>
      <c r="K304" s="140"/>
      <c r="L304" s="140"/>
      <c r="M304" s="140"/>
      <c r="N304" s="93" t="s">
        <v>420</v>
      </c>
      <c r="O304" s="93" t="s">
        <v>418</v>
      </c>
      <c r="P304" s="119"/>
      <c r="S304" s="8"/>
      <c r="T304" s="8"/>
      <c r="U304" s="8"/>
      <c r="V304" s="8"/>
      <c r="W304" s="8"/>
      <c r="X304" s="8"/>
      <c r="Y304" s="8"/>
      <c r="Z304" s="8"/>
      <c r="AA304" s="8"/>
      <c r="AB304" s="8"/>
      <c r="AC304" s="8"/>
      <c r="AD304" s="8"/>
      <c r="AE304" s="8"/>
      <c r="AF304" s="8"/>
      <c r="AG304" s="8"/>
    </row>
    <row r="305" spans="1:33" s="29" customFormat="1" ht="12" customHeight="1" x14ac:dyDescent="0.2">
      <c r="A305" s="141" t="s">
        <v>368</v>
      </c>
      <c r="B305" s="141"/>
      <c r="C305" s="141"/>
      <c r="D305" s="91" t="s">
        <v>402</v>
      </c>
      <c r="E305" s="95"/>
      <c r="F305" s="95"/>
      <c r="G305" s="95">
        <v>217110</v>
      </c>
      <c r="H305" s="95" t="s">
        <v>425</v>
      </c>
      <c r="I305" s="95" t="s">
        <v>421</v>
      </c>
      <c r="J305" s="133" t="s">
        <v>416</v>
      </c>
      <c r="K305" s="133"/>
      <c r="L305" s="133"/>
      <c r="M305" s="133"/>
      <c r="N305" s="93" t="s">
        <v>420</v>
      </c>
      <c r="O305" s="98">
        <v>0.25</v>
      </c>
      <c r="P305" s="119" t="s">
        <v>430</v>
      </c>
      <c r="S305" s="8"/>
      <c r="T305" s="8"/>
      <c r="U305" s="8"/>
      <c r="V305" s="8"/>
      <c r="W305" s="8"/>
      <c r="X305" s="8"/>
      <c r="Y305" s="8"/>
      <c r="Z305" s="8"/>
      <c r="AA305" s="8"/>
      <c r="AB305" s="8"/>
      <c r="AC305" s="8"/>
      <c r="AD305" s="8"/>
      <c r="AE305" s="8"/>
      <c r="AF305" s="8"/>
      <c r="AG305" s="8"/>
    </row>
    <row r="306" spans="1:33" s="29" customFormat="1" ht="12" customHeight="1" x14ac:dyDescent="0.2">
      <c r="A306" s="141" t="s">
        <v>369</v>
      </c>
      <c r="B306" s="141"/>
      <c r="C306" s="141"/>
      <c r="D306" s="91" t="s">
        <v>403</v>
      </c>
      <c r="E306" s="95"/>
      <c r="F306" s="95"/>
      <c r="G306" s="95">
        <v>1</v>
      </c>
      <c r="H306" s="91" t="s">
        <v>418</v>
      </c>
      <c r="I306" s="91" t="s">
        <v>418</v>
      </c>
      <c r="J306" s="140" t="s">
        <v>417</v>
      </c>
      <c r="K306" s="140"/>
      <c r="L306" s="140"/>
      <c r="M306" s="140"/>
      <c r="N306" s="93" t="s">
        <v>420</v>
      </c>
      <c r="O306" s="93" t="s">
        <v>418</v>
      </c>
      <c r="P306" s="119"/>
      <c r="S306" s="8"/>
      <c r="T306" s="8"/>
      <c r="U306" s="8"/>
      <c r="V306" s="8"/>
      <c r="W306" s="8"/>
      <c r="X306" s="8"/>
      <c r="Y306" s="8"/>
      <c r="Z306" s="8"/>
      <c r="AA306" s="8"/>
      <c r="AB306" s="8"/>
      <c r="AC306" s="8"/>
      <c r="AD306" s="8"/>
      <c r="AE306" s="8"/>
      <c r="AF306" s="8"/>
      <c r="AG306" s="8"/>
    </row>
    <row r="307" spans="1:33" s="29" customFormat="1" ht="12" customHeight="1" x14ac:dyDescent="0.2">
      <c r="A307" s="141" t="s">
        <v>370</v>
      </c>
      <c r="B307" s="141"/>
      <c r="C307" s="141"/>
      <c r="D307" s="91" t="s">
        <v>404</v>
      </c>
      <c r="E307" s="95"/>
      <c r="F307" s="95"/>
      <c r="G307" s="95">
        <v>119446.25</v>
      </c>
      <c r="H307" s="95" t="s">
        <v>426</v>
      </c>
      <c r="I307" s="95" t="s">
        <v>421</v>
      </c>
      <c r="J307" s="133" t="s">
        <v>416</v>
      </c>
      <c r="K307" s="133"/>
      <c r="L307" s="133"/>
      <c r="M307" s="133"/>
      <c r="N307" s="93" t="s">
        <v>420</v>
      </c>
      <c r="O307" s="98">
        <v>0.25</v>
      </c>
      <c r="P307" s="119" t="s">
        <v>430</v>
      </c>
      <c r="S307" s="8"/>
      <c r="T307" s="8"/>
      <c r="U307" s="8"/>
      <c r="V307" s="8"/>
      <c r="W307" s="8"/>
      <c r="X307" s="8"/>
      <c r="Y307" s="8"/>
      <c r="Z307" s="8"/>
      <c r="AA307" s="8"/>
      <c r="AB307" s="8"/>
      <c r="AC307" s="8"/>
      <c r="AD307" s="8"/>
      <c r="AE307" s="8"/>
      <c r="AF307" s="8"/>
      <c r="AG307" s="8"/>
    </row>
    <row r="308" spans="1:33" s="29" customFormat="1" ht="12" customHeight="1" x14ac:dyDescent="0.2">
      <c r="A308" s="141" t="s">
        <v>371</v>
      </c>
      <c r="B308" s="141"/>
      <c r="C308" s="141"/>
      <c r="D308" s="91" t="s">
        <v>405</v>
      </c>
      <c r="E308" s="95"/>
      <c r="F308" s="95"/>
      <c r="G308" s="95">
        <v>2300</v>
      </c>
      <c r="H308" s="91" t="s">
        <v>418</v>
      </c>
      <c r="I308" s="91" t="s">
        <v>418</v>
      </c>
      <c r="J308" s="140" t="s">
        <v>417</v>
      </c>
      <c r="K308" s="140"/>
      <c r="L308" s="140"/>
      <c r="M308" s="140"/>
      <c r="N308" s="93" t="s">
        <v>420</v>
      </c>
      <c r="O308" s="93" t="s">
        <v>418</v>
      </c>
      <c r="P308" s="119"/>
      <c r="S308" s="8"/>
      <c r="T308" s="8"/>
      <c r="U308" s="8"/>
      <c r="V308" s="8"/>
      <c r="W308" s="8"/>
      <c r="X308" s="8"/>
      <c r="Y308" s="8"/>
      <c r="Z308" s="8"/>
      <c r="AA308" s="8"/>
      <c r="AB308" s="8"/>
      <c r="AC308" s="8"/>
      <c r="AD308" s="8"/>
      <c r="AE308" s="8"/>
      <c r="AF308" s="8"/>
      <c r="AG308" s="8"/>
    </row>
    <row r="309" spans="1:33" s="29" customFormat="1" ht="12" customHeight="1" x14ac:dyDescent="0.2">
      <c r="A309" s="141" t="s">
        <v>372</v>
      </c>
      <c r="B309" s="141"/>
      <c r="C309" s="141"/>
      <c r="D309" s="91" t="s">
        <v>406</v>
      </c>
      <c r="E309" s="95"/>
      <c r="F309" s="95"/>
      <c r="G309" s="95">
        <v>7153</v>
      </c>
      <c r="H309" s="95" t="s">
        <v>427</v>
      </c>
      <c r="I309" s="95" t="s">
        <v>421</v>
      </c>
      <c r="J309" s="133" t="s">
        <v>416</v>
      </c>
      <c r="K309" s="133"/>
      <c r="L309" s="133"/>
      <c r="M309" s="133"/>
      <c r="N309" s="93" t="s">
        <v>423</v>
      </c>
      <c r="O309" s="98">
        <v>0.1</v>
      </c>
      <c r="P309" s="119" t="s">
        <v>430</v>
      </c>
      <c r="S309" s="8"/>
      <c r="T309" s="8"/>
      <c r="U309" s="8"/>
      <c r="V309" s="8"/>
      <c r="W309" s="8"/>
      <c r="X309" s="8"/>
      <c r="Y309" s="8"/>
      <c r="Z309" s="8"/>
      <c r="AA309" s="8"/>
      <c r="AB309" s="8"/>
      <c r="AC309" s="8"/>
      <c r="AD309" s="8"/>
      <c r="AE309" s="8"/>
      <c r="AF309" s="8"/>
      <c r="AG309" s="8"/>
    </row>
    <row r="310" spans="1:33" s="29" customFormat="1" ht="12" customHeight="1" x14ac:dyDescent="0.2">
      <c r="A310" s="141" t="s">
        <v>373</v>
      </c>
      <c r="B310" s="141"/>
      <c r="C310" s="141"/>
      <c r="D310" s="91" t="s">
        <v>407</v>
      </c>
      <c r="E310" s="95"/>
      <c r="F310" s="95"/>
      <c r="G310" s="95">
        <v>1499</v>
      </c>
      <c r="H310" s="91" t="s">
        <v>418</v>
      </c>
      <c r="I310" s="91" t="s">
        <v>418</v>
      </c>
      <c r="J310" s="140" t="s">
        <v>417</v>
      </c>
      <c r="K310" s="140"/>
      <c r="L310" s="140"/>
      <c r="M310" s="140"/>
      <c r="N310" s="93" t="s">
        <v>420</v>
      </c>
      <c r="O310" s="93" t="s">
        <v>418</v>
      </c>
      <c r="P310" s="119"/>
      <c r="S310" s="8"/>
      <c r="T310" s="8"/>
      <c r="U310" s="8"/>
      <c r="V310" s="8"/>
      <c r="W310" s="8"/>
      <c r="X310" s="8"/>
      <c r="Y310" s="8"/>
      <c r="Z310" s="8"/>
      <c r="AA310" s="8"/>
      <c r="AB310" s="8"/>
      <c r="AC310" s="8"/>
      <c r="AD310" s="8"/>
      <c r="AE310" s="8"/>
      <c r="AF310" s="8"/>
      <c r="AG310" s="8"/>
    </row>
    <row r="311" spans="1:33" s="29" customFormat="1" ht="12" customHeight="1" x14ac:dyDescent="0.2">
      <c r="A311" s="141" t="s">
        <v>374</v>
      </c>
      <c r="B311" s="141"/>
      <c r="C311" s="141"/>
      <c r="D311" s="91" t="s">
        <v>408</v>
      </c>
      <c r="E311" s="95"/>
      <c r="F311" s="95"/>
      <c r="G311" s="95">
        <v>295</v>
      </c>
      <c r="H311" s="91" t="s">
        <v>418</v>
      </c>
      <c r="I311" s="91" t="s">
        <v>418</v>
      </c>
      <c r="J311" s="140" t="s">
        <v>417</v>
      </c>
      <c r="K311" s="140"/>
      <c r="L311" s="140"/>
      <c r="M311" s="140"/>
      <c r="N311" s="93" t="s">
        <v>420</v>
      </c>
      <c r="O311" s="93" t="s">
        <v>418</v>
      </c>
      <c r="P311" s="119"/>
      <c r="S311" s="8"/>
      <c r="T311" s="8"/>
      <c r="U311" s="8"/>
      <c r="V311" s="8"/>
      <c r="W311" s="8"/>
      <c r="X311" s="8"/>
      <c r="Y311" s="8"/>
      <c r="Z311" s="8"/>
      <c r="AA311" s="8"/>
      <c r="AB311" s="8"/>
      <c r="AC311" s="8"/>
      <c r="AD311" s="8"/>
      <c r="AE311" s="8"/>
      <c r="AF311" s="8"/>
      <c r="AG311" s="8"/>
    </row>
    <row r="312" spans="1:33" s="29" customFormat="1" ht="12" customHeight="1" x14ac:dyDescent="0.2">
      <c r="A312" s="141" t="s">
        <v>375</v>
      </c>
      <c r="B312" s="141"/>
      <c r="C312" s="141"/>
      <c r="D312" s="91" t="s">
        <v>409</v>
      </c>
      <c r="E312" s="95"/>
      <c r="F312" s="95"/>
      <c r="G312" s="95">
        <v>1972</v>
      </c>
      <c r="H312" s="91" t="s">
        <v>418</v>
      </c>
      <c r="I312" s="91" t="s">
        <v>418</v>
      </c>
      <c r="J312" s="140" t="s">
        <v>417</v>
      </c>
      <c r="K312" s="140"/>
      <c r="L312" s="140"/>
      <c r="M312" s="140"/>
      <c r="N312" s="93" t="s">
        <v>420</v>
      </c>
      <c r="O312" s="93" t="s">
        <v>418</v>
      </c>
      <c r="P312" s="119"/>
      <c r="S312" s="8"/>
      <c r="T312" s="8"/>
      <c r="U312" s="8"/>
      <c r="V312" s="8"/>
      <c r="W312" s="8"/>
      <c r="X312" s="8"/>
      <c r="Y312" s="8"/>
      <c r="Z312" s="8"/>
      <c r="AA312" s="8"/>
      <c r="AB312" s="8"/>
      <c r="AC312" s="8"/>
      <c r="AD312" s="8"/>
      <c r="AE312" s="8"/>
      <c r="AF312" s="8"/>
      <c r="AG312" s="8"/>
    </row>
    <row r="313" spans="1:33" s="29" customFormat="1" ht="12" customHeight="1" x14ac:dyDescent="0.2">
      <c r="A313" s="141" t="s">
        <v>376</v>
      </c>
      <c r="B313" s="141"/>
      <c r="C313" s="141"/>
      <c r="D313" s="91" t="s">
        <v>409</v>
      </c>
      <c r="E313" s="95"/>
      <c r="F313" s="95"/>
      <c r="G313" s="95">
        <v>1972</v>
      </c>
      <c r="H313" s="91" t="s">
        <v>418</v>
      </c>
      <c r="I313" s="91" t="s">
        <v>418</v>
      </c>
      <c r="J313" s="140" t="s">
        <v>417</v>
      </c>
      <c r="K313" s="140"/>
      <c r="L313" s="140"/>
      <c r="M313" s="140"/>
      <c r="N313" s="93" t="s">
        <v>420</v>
      </c>
      <c r="O313" s="93" t="s">
        <v>418</v>
      </c>
      <c r="P313" s="119"/>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63" t="s">
        <v>72</v>
      </c>
      <c r="D315" s="163"/>
      <c r="E315" s="163"/>
      <c r="F315" s="163"/>
      <c r="G315" s="163"/>
      <c r="H315" s="163"/>
      <c r="I315" s="163"/>
      <c r="J315" s="163"/>
      <c r="K315" s="163"/>
      <c r="L315" s="163"/>
      <c r="M315" s="163"/>
      <c r="N315" s="163"/>
      <c r="O315" s="163"/>
      <c r="P315" s="163"/>
      <c r="S315" s="8"/>
      <c r="T315" s="8"/>
      <c r="U315" s="8"/>
      <c r="V315" s="8"/>
      <c r="W315" s="8"/>
      <c r="X315" s="8"/>
      <c r="Y315" s="8"/>
      <c r="Z315" s="8"/>
      <c r="AA315" s="8"/>
      <c r="AB315" s="8"/>
      <c r="AC315" s="8"/>
      <c r="AD315" s="8"/>
      <c r="AE315" s="8"/>
      <c r="AF315" s="8"/>
      <c r="AG315" s="8"/>
    </row>
    <row r="316" spans="1:33" s="29" customFormat="1" ht="12" customHeight="1" x14ac:dyDescent="0.2">
      <c r="B316" s="54"/>
      <c r="C316" s="163"/>
      <c r="D316" s="163"/>
      <c r="E316" s="163"/>
      <c r="F316" s="163"/>
      <c r="G316" s="163"/>
      <c r="H316" s="163"/>
      <c r="I316" s="163"/>
      <c r="J316" s="163"/>
      <c r="K316" s="163"/>
      <c r="L316" s="163"/>
      <c r="M316" s="163"/>
      <c r="N316" s="163"/>
      <c r="O316" s="163"/>
      <c r="P316" s="163"/>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5" t="s">
        <v>286</v>
      </c>
      <c r="B318" s="166"/>
      <c r="C318" s="167"/>
      <c r="D318" s="144" t="s">
        <v>194</v>
      </c>
      <c r="E318" s="145"/>
      <c r="F318" s="146"/>
      <c r="G318" s="86" t="s">
        <v>411</v>
      </c>
      <c r="H318" s="85" t="s">
        <v>412</v>
      </c>
      <c r="I318" s="85" t="s">
        <v>413</v>
      </c>
      <c r="J318" s="132" t="s">
        <v>414</v>
      </c>
      <c r="K318" s="132"/>
      <c r="L318" s="132"/>
      <c r="M318" s="132"/>
      <c r="N318" s="85" t="s">
        <v>415</v>
      </c>
      <c r="O318" s="85" t="s">
        <v>434</v>
      </c>
      <c r="P318" s="85" t="s">
        <v>419</v>
      </c>
      <c r="S318" s="8"/>
      <c r="T318" s="8"/>
      <c r="U318" s="8"/>
      <c r="V318" s="8"/>
      <c r="W318" s="8"/>
      <c r="X318" s="8"/>
      <c r="Y318" s="8"/>
      <c r="Z318" s="8"/>
      <c r="AA318" s="8"/>
      <c r="AB318" s="8"/>
      <c r="AC318" s="8"/>
      <c r="AD318" s="8"/>
      <c r="AE318" s="8"/>
      <c r="AF318" s="8"/>
      <c r="AG318" s="8"/>
    </row>
    <row r="319" spans="1:33" s="29" customFormat="1" x14ac:dyDescent="0.2">
      <c r="A319" s="141" t="s">
        <v>377</v>
      </c>
      <c r="B319" s="141"/>
      <c r="C319" s="141"/>
      <c r="D319" s="91" t="s">
        <v>410</v>
      </c>
      <c r="E319" s="95"/>
      <c r="F319" s="95"/>
      <c r="G319" s="95">
        <v>2859.7</v>
      </c>
      <c r="H319" s="95" t="s">
        <v>428</v>
      </c>
      <c r="I319" s="95" t="s">
        <v>421</v>
      </c>
      <c r="J319" s="133" t="s">
        <v>416</v>
      </c>
      <c r="K319" s="133"/>
      <c r="L319" s="133"/>
      <c r="M319" s="133"/>
      <c r="N319" s="93" t="s">
        <v>423</v>
      </c>
      <c r="O319" s="98">
        <v>0.3</v>
      </c>
      <c r="P319" s="97" t="s">
        <v>429</v>
      </c>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84" t="s">
        <v>194</v>
      </c>
      <c r="D326" s="185"/>
      <c r="E326" s="185"/>
      <c r="F326" s="185"/>
      <c r="G326" s="185"/>
      <c r="H326" s="185"/>
      <c r="I326" s="185"/>
      <c r="J326" s="186"/>
      <c r="K326" s="179">
        <v>2023</v>
      </c>
      <c r="L326" s="179"/>
      <c r="M326" s="179"/>
      <c r="N326" s="179">
        <v>2022</v>
      </c>
      <c r="O326" s="179"/>
      <c r="P326" s="179"/>
    </row>
    <row r="327" spans="2:33" ht="12" customHeight="1" x14ac:dyDescent="0.2">
      <c r="B327" s="23"/>
      <c r="C327" s="180" t="s">
        <v>567</v>
      </c>
      <c r="D327" s="180"/>
      <c r="E327" s="180"/>
      <c r="F327" s="180"/>
      <c r="G327" s="180"/>
      <c r="H327" s="180"/>
      <c r="I327" s="180"/>
      <c r="J327" s="180"/>
      <c r="K327" s="261">
        <v>0</v>
      </c>
      <c r="L327" s="199"/>
      <c r="M327" s="199"/>
      <c r="N327" s="261">
        <v>0</v>
      </c>
      <c r="O327" s="199"/>
      <c r="P327" s="199"/>
    </row>
    <row r="328" spans="2:33" ht="12" customHeight="1" x14ac:dyDescent="0.2">
      <c r="B328" s="23"/>
      <c r="C328" s="180" t="s">
        <v>568</v>
      </c>
      <c r="D328" s="180"/>
      <c r="E328" s="180"/>
      <c r="F328" s="180"/>
      <c r="G328" s="180"/>
      <c r="H328" s="180"/>
      <c r="I328" s="180"/>
      <c r="J328" s="180"/>
      <c r="K328" s="261">
        <v>0</v>
      </c>
      <c r="L328" s="199"/>
      <c r="M328" s="199"/>
      <c r="N328" s="261">
        <v>0</v>
      </c>
      <c r="O328" s="199"/>
      <c r="P328" s="199"/>
    </row>
    <row r="329" spans="2:33" ht="12" customHeight="1" x14ac:dyDescent="0.2">
      <c r="B329" s="23"/>
      <c r="C329" s="210" t="s">
        <v>569</v>
      </c>
      <c r="D329" s="211"/>
      <c r="E329" s="211"/>
      <c r="F329" s="211"/>
      <c r="G329" s="211"/>
      <c r="H329" s="211"/>
      <c r="I329" s="211"/>
      <c r="J329" s="212"/>
      <c r="K329" s="213">
        <f>SUM(K327:M328)</f>
        <v>0</v>
      </c>
      <c r="L329" s="213"/>
      <c r="M329" s="213"/>
      <c r="N329" s="213">
        <f>SUM(N327:P328)</f>
        <v>0</v>
      </c>
      <c r="O329" s="213"/>
      <c r="P329" s="213"/>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8" t="s">
        <v>194</v>
      </c>
      <c r="E335" s="178"/>
      <c r="F335" s="178"/>
      <c r="G335" s="178"/>
      <c r="H335" s="178"/>
      <c r="I335" s="178"/>
      <c r="J335" s="179">
        <v>2023</v>
      </c>
      <c r="K335" s="179"/>
      <c r="L335" s="179"/>
      <c r="M335" s="179">
        <v>2022</v>
      </c>
      <c r="N335" s="179"/>
      <c r="O335" s="179"/>
    </row>
    <row r="336" spans="2:33" ht="12" customHeight="1" x14ac:dyDescent="0.2">
      <c r="B336" s="23"/>
      <c r="D336" s="180" t="s">
        <v>570</v>
      </c>
      <c r="E336" s="180"/>
      <c r="F336" s="180"/>
      <c r="G336" s="180"/>
      <c r="H336" s="180"/>
      <c r="I336" s="180"/>
      <c r="J336" s="261">
        <v>112670.17</v>
      </c>
      <c r="K336" s="199"/>
      <c r="L336" s="199"/>
      <c r="M336" s="261">
        <v>106093.17</v>
      </c>
      <c r="N336" s="199"/>
      <c r="O336" s="199"/>
    </row>
    <row r="337" spans="2:16" ht="12" customHeight="1" x14ac:dyDescent="0.2">
      <c r="B337" s="23"/>
      <c r="D337" s="180" t="s">
        <v>571</v>
      </c>
      <c r="E337" s="180"/>
      <c r="F337" s="180"/>
      <c r="G337" s="180"/>
      <c r="H337" s="180"/>
      <c r="I337" s="180"/>
      <c r="J337" s="261">
        <v>2390</v>
      </c>
      <c r="K337" s="199"/>
      <c r="L337" s="199"/>
      <c r="M337" s="261">
        <v>2390</v>
      </c>
      <c r="N337" s="199"/>
      <c r="O337" s="199"/>
    </row>
    <row r="338" spans="2:16" ht="12" customHeight="1" x14ac:dyDescent="0.2">
      <c r="B338" s="23"/>
      <c r="D338" s="180" t="s">
        <v>572</v>
      </c>
      <c r="E338" s="180"/>
      <c r="F338" s="180"/>
      <c r="G338" s="180"/>
      <c r="H338" s="180"/>
      <c r="I338" s="180"/>
      <c r="J338" s="261">
        <v>338856.25</v>
      </c>
      <c r="K338" s="199"/>
      <c r="L338" s="199"/>
      <c r="M338" s="261">
        <v>338856.25</v>
      </c>
      <c r="N338" s="199"/>
      <c r="O338" s="199"/>
    </row>
    <row r="339" spans="2:16" ht="12" customHeight="1" x14ac:dyDescent="0.2">
      <c r="B339" s="23"/>
      <c r="D339" s="180" t="s">
        <v>573</v>
      </c>
      <c r="E339" s="180"/>
      <c r="F339" s="180"/>
      <c r="G339" s="180"/>
      <c r="H339" s="180"/>
      <c r="I339" s="180"/>
      <c r="J339" s="261">
        <v>16819.28</v>
      </c>
      <c r="K339" s="199"/>
      <c r="L339" s="199"/>
      <c r="M339" s="261">
        <v>16819.28</v>
      </c>
      <c r="N339" s="199"/>
      <c r="O339" s="199"/>
    </row>
    <row r="340" spans="2:16" ht="12" customHeight="1" x14ac:dyDescent="0.2">
      <c r="B340" s="23"/>
      <c r="D340" s="222" t="s">
        <v>574</v>
      </c>
      <c r="E340" s="222"/>
      <c r="F340" s="222"/>
      <c r="G340" s="222"/>
      <c r="H340" s="222"/>
      <c r="I340" s="222"/>
      <c r="J340" s="213">
        <f>SUM(J336:L339)</f>
        <v>470735.69999999995</v>
      </c>
      <c r="K340" s="213"/>
      <c r="L340" s="213"/>
      <c r="M340" s="213">
        <f>SUM(M336:O339)</f>
        <v>464158.69999999995</v>
      </c>
      <c r="N340" s="213"/>
      <c r="O340" s="213"/>
    </row>
    <row r="341" spans="2:16" ht="12" customHeight="1" x14ac:dyDescent="0.2">
      <c r="B341" s="23"/>
      <c r="D341" s="180" t="s">
        <v>410</v>
      </c>
      <c r="E341" s="180"/>
      <c r="F341" s="180"/>
      <c r="G341" s="180"/>
      <c r="H341" s="180"/>
      <c r="I341" s="180"/>
      <c r="J341" s="199">
        <f>G319</f>
        <v>2859.7</v>
      </c>
      <c r="K341" s="199"/>
      <c r="L341" s="199"/>
      <c r="M341" s="199">
        <f>G319</f>
        <v>2859.7</v>
      </c>
      <c r="N341" s="199"/>
      <c r="O341" s="199"/>
    </row>
    <row r="342" spans="2:16" ht="12" customHeight="1" x14ac:dyDescent="0.2">
      <c r="B342" s="23"/>
      <c r="D342" s="180" t="s">
        <v>575</v>
      </c>
      <c r="E342" s="180"/>
      <c r="F342" s="180"/>
      <c r="G342" s="180"/>
      <c r="H342" s="180"/>
      <c r="I342" s="180"/>
      <c r="J342" s="261">
        <v>0</v>
      </c>
      <c r="K342" s="199"/>
      <c r="L342" s="199"/>
      <c r="M342" s="261">
        <v>0</v>
      </c>
      <c r="N342" s="199"/>
      <c r="O342" s="199"/>
    </row>
    <row r="343" spans="2:16" ht="12" customHeight="1" x14ac:dyDescent="0.2">
      <c r="B343" s="23"/>
      <c r="D343" s="222" t="s">
        <v>576</v>
      </c>
      <c r="E343" s="222"/>
      <c r="F343" s="222"/>
      <c r="G343" s="222"/>
      <c r="H343" s="222"/>
      <c r="I343" s="222"/>
      <c r="J343" s="213">
        <f>SUM(J341:L342)</f>
        <v>2859.7</v>
      </c>
      <c r="K343" s="213"/>
      <c r="L343" s="213"/>
      <c r="M343" s="213">
        <f>SUM(M341:O342)</f>
        <v>2859.7</v>
      </c>
      <c r="N343" s="213"/>
      <c r="O343" s="213"/>
    </row>
    <row r="344" spans="2:16" ht="12" customHeight="1" x14ac:dyDescent="0.2">
      <c r="B344" s="23"/>
      <c r="D344" s="180" t="s">
        <v>577</v>
      </c>
      <c r="E344" s="180"/>
      <c r="F344" s="180"/>
      <c r="G344" s="180"/>
      <c r="H344" s="180"/>
      <c r="I344" s="180"/>
      <c r="J344" s="261">
        <v>454986.11</v>
      </c>
      <c r="K344" s="199"/>
      <c r="L344" s="199"/>
      <c r="M344" s="261">
        <v>447512.08</v>
      </c>
      <c r="N344" s="199"/>
      <c r="O344" s="199"/>
    </row>
    <row r="345" spans="2:16" ht="12" customHeight="1" x14ac:dyDescent="0.2">
      <c r="B345" s="23"/>
      <c r="D345" s="222" t="s">
        <v>578</v>
      </c>
      <c r="E345" s="222"/>
      <c r="F345" s="222"/>
      <c r="G345" s="222"/>
      <c r="H345" s="222"/>
      <c r="I345" s="222"/>
      <c r="J345" s="213">
        <f>SUM(J344)</f>
        <v>454986.11</v>
      </c>
      <c r="K345" s="213"/>
      <c r="L345" s="213"/>
      <c r="M345" s="213">
        <f>SUM(M344)</f>
        <v>447512.08</v>
      </c>
      <c r="N345" s="213"/>
      <c r="O345" s="213"/>
    </row>
    <row r="346" spans="2:16" ht="12" customHeight="1" x14ac:dyDescent="0.2">
      <c r="B346" s="23"/>
      <c r="D346" s="210" t="s">
        <v>195</v>
      </c>
      <c r="E346" s="211"/>
      <c r="F346" s="211"/>
      <c r="G346" s="211"/>
      <c r="H346" s="211"/>
      <c r="I346" s="212"/>
      <c r="J346" s="213">
        <f>SUM(J340,J343,J345)</f>
        <v>928581.51</v>
      </c>
      <c r="K346" s="213"/>
      <c r="L346" s="213"/>
      <c r="M346" s="213">
        <f>SUM(M340,M343,M345)</f>
        <v>914530.48</v>
      </c>
      <c r="N346" s="213"/>
      <c r="O346" s="213"/>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8" t="s">
        <v>194</v>
      </c>
      <c r="E352" s="178"/>
      <c r="F352" s="178"/>
      <c r="G352" s="178"/>
      <c r="H352" s="178"/>
      <c r="I352" s="178"/>
      <c r="J352" s="179">
        <v>2023</v>
      </c>
      <c r="K352" s="179"/>
      <c r="L352" s="179"/>
      <c r="M352" s="179">
        <v>2022</v>
      </c>
      <c r="N352" s="179"/>
      <c r="O352" s="179"/>
    </row>
    <row r="353" spans="1:33" ht="12" customHeight="1" x14ac:dyDescent="0.2">
      <c r="B353" s="23"/>
      <c r="C353" s="13"/>
      <c r="D353" s="180"/>
      <c r="E353" s="180"/>
      <c r="F353" s="180"/>
      <c r="G353" s="180"/>
      <c r="H353" s="180"/>
      <c r="I353" s="180"/>
      <c r="J353" s="261">
        <v>0</v>
      </c>
      <c r="K353" s="199"/>
      <c r="L353" s="199"/>
      <c r="M353" s="261">
        <v>0</v>
      </c>
      <c r="N353" s="199"/>
      <c r="O353" s="19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2" t="s">
        <v>73</v>
      </c>
      <c r="D357" s="162"/>
      <c r="E357" s="162"/>
      <c r="F357" s="162"/>
      <c r="G357" s="162"/>
      <c r="H357" s="162"/>
      <c r="I357" s="162"/>
      <c r="J357" s="162"/>
      <c r="K357" s="162"/>
      <c r="L357" s="162"/>
      <c r="M357" s="162"/>
      <c r="N357" s="162"/>
      <c r="O357" s="162"/>
      <c r="P357" s="162"/>
      <c r="T357" s="8"/>
      <c r="U357" s="8"/>
      <c r="V357" s="8"/>
      <c r="W357" s="8"/>
      <c r="X357" s="8"/>
      <c r="Y357" s="8"/>
      <c r="Z357" s="8"/>
      <c r="AA357" s="8"/>
      <c r="AB357" s="8"/>
      <c r="AC357" s="8"/>
      <c r="AD357" s="8"/>
      <c r="AE357" s="8"/>
      <c r="AF357" s="8"/>
      <c r="AG357" s="8"/>
    </row>
    <row r="358" spans="1:33" s="29" customFormat="1" ht="12" customHeight="1" x14ac:dyDescent="0.2">
      <c r="A358" s="40"/>
      <c r="B358" s="63"/>
      <c r="C358" s="162"/>
      <c r="D358" s="162"/>
      <c r="E358" s="162"/>
      <c r="F358" s="162"/>
      <c r="G358" s="162"/>
      <c r="H358" s="162"/>
      <c r="I358" s="162"/>
      <c r="J358" s="162"/>
      <c r="K358" s="162"/>
      <c r="L358" s="162"/>
      <c r="M358" s="162"/>
      <c r="N358" s="162"/>
      <c r="O358" s="162"/>
      <c r="P358" s="16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15">
      <c r="A360" s="116"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5" t="s">
        <v>74</v>
      </c>
      <c r="D364" s="225"/>
      <c r="E364" s="225"/>
      <c r="F364" s="225"/>
      <c r="G364" s="225"/>
      <c r="H364" s="225"/>
      <c r="I364" s="225"/>
      <c r="J364" s="225"/>
      <c r="K364" s="225"/>
      <c r="L364" s="225"/>
      <c r="M364" s="225"/>
      <c r="N364" s="225"/>
      <c r="O364" s="225"/>
      <c r="P364" s="225"/>
      <c r="T364" s="8"/>
      <c r="U364" s="8"/>
      <c r="V364" s="8"/>
      <c r="W364" s="8"/>
      <c r="X364" s="8"/>
      <c r="Y364" s="8"/>
      <c r="Z364" s="8"/>
      <c r="AA364" s="8"/>
      <c r="AB364" s="8"/>
      <c r="AC364" s="8"/>
      <c r="AD364" s="8"/>
      <c r="AE364" s="8"/>
      <c r="AF364" s="8"/>
      <c r="AG364" s="8"/>
    </row>
    <row r="365" spans="1:33" s="56" customFormat="1" ht="12" customHeight="1" x14ac:dyDescent="0.2">
      <c r="A365" s="69"/>
      <c r="B365" s="59"/>
      <c r="C365" s="225"/>
      <c r="D365" s="225"/>
      <c r="E365" s="225"/>
      <c r="F365" s="225"/>
      <c r="G365" s="225"/>
      <c r="H365" s="225"/>
      <c r="I365" s="225"/>
      <c r="J365" s="225"/>
      <c r="K365" s="225"/>
      <c r="L365" s="225"/>
      <c r="M365" s="225"/>
      <c r="N365" s="225"/>
      <c r="O365" s="225"/>
      <c r="P365" s="225"/>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62" t="s">
        <v>75</v>
      </c>
      <c r="D371" s="162"/>
      <c r="E371" s="162"/>
      <c r="F371" s="162"/>
      <c r="G371" s="162"/>
      <c r="H371" s="162"/>
      <c r="I371" s="162"/>
      <c r="J371" s="162"/>
      <c r="K371" s="162"/>
      <c r="L371" s="162"/>
      <c r="M371" s="162"/>
      <c r="N371" s="162"/>
      <c r="O371" s="162"/>
      <c r="P371" s="162"/>
    </row>
    <row r="372" spans="1:16" s="29" customFormat="1" ht="12" customHeight="1" x14ac:dyDescent="0.2">
      <c r="A372" s="40"/>
      <c r="B372" s="62"/>
      <c r="C372" s="162"/>
      <c r="D372" s="162"/>
      <c r="E372" s="162"/>
      <c r="F372" s="162"/>
      <c r="G372" s="162"/>
      <c r="H372" s="162"/>
      <c r="I372" s="162"/>
      <c r="J372" s="162"/>
      <c r="K372" s="162"/>
      <c r="L372" s="162"/>
      <c r="M372" s="162"/>
      <c r="N372" s="162"/>
      <c r="O372" s="162"/>
      <c r="P372" s="16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34">
        <v>2023</v>
      </c>
      <c r="K374" s="135"/>
      <c r="L374" s="136"/>
      <c r="M374" s="134">
        <v>2022</v>
      </c>
      <c r="N374" s="135"/>
      <c r="O374" s="136"/>
      <c r="P374" s="31"/>
    </row>
    <row r="375" spans="1:16" s="29" customFormat="1" ht="12" customHeight="1" x14ac:dyDescent="0.2">
      <c r="A375" s="99" t="s">
        <v>440</v>
      </c>
      <c r="B375" s="101" t="s">
        <v>531</v>
      </c>
      <c r="C375" s="235" t="s">
        <v>579</v>
      </c>
      <c r="D375" s="236"/>
      <c r="E375" s="236"/>
      <c r="F375" s="236"/>
      <c r="G375" s="236"/>
      <c r="H375" s="236"/>
      <c r="I375" s="236"/>
      <c r="J375" s="258">
        <v>6714.73</v>
      </c>
      <c r="K375" s="236"/>
      <c r="L375" s="237"/>
      <c r="M375" s="258">
        <v>-1497.04</v>
      </c>
      <c r="N375" s="236"/>
      <c r="O375" s="237"/>
      <c r="P375" s="83" t="s">
        <v>260</v>
      </c>
    </row>
    <row r="376" spans="1:16" s="29" customFormat="1" ht="12" customHeight="1" x14ac:dyDescent="0.2">
      <c r="A376" s="99" t="s">
        <v>441</v>
      </c>
      <c r="B376" s="41"/>
      <c r="C376" s="235" t="s">
        <v>580</v>
      </c>
      <c r="D376" s="236"/>
      <c r="E376" s="236"/>
      <c r="F376" s="236"/>
      <c r="G376" s="236"/>
      <c r="H376" s="236"/>
      <c r="I376" s="236"/>
      <c r="J376" s="258">
        <v>3456.8</v>
      </c>
      <c r="K376" s="236"/>
      <c r="L376" s="237"/>
      <c r="M376" s="258">
        <v>3456.8</v>
      </c>
      <c r="N376" s="236"/>
      <c r="O376" s="237"/>
      <c r="P376" s="83" t="s">
        <v>455</v>
      </c>
    </row>
    <row r="377" spans="1:16" s="29" customFormat="1" ht="12" customHeight="1" x14ac:dyDescent="0.2">
      <c r="A377" s="99" t="s">
        <v>442</v>
      </c>
      <c r="B377" s="41"/>
      <c r="C377" s="235" t="s">
        <v>581</v>
      </c>
      <c r="D377" s="236"/>
      <c r="E377" s="236"/>
      <c r="F377" s="236"/>
      <c r="G377" s="236"/>
      <c r="H377" s="236"/>
      <c r="I377" s="236"/>
      <c r="J377" s="258">
        <v>0</v>
      </c>
      <c r="K377" s="236"/>
      <c r="L377" s="237"/>
      <c r="M377" s="258">
        <v>0</v>
      </c>
      <c r="N377" s="236"/>
      <c r="O377" s="237"/>
      <c r="P377" s="83" t="s">
        <v>260</v>
      </c>
    </row>
    <row r="378" spans="1:16" s="29" customFormat="1" ht="12" customHeight="1" x14ac:dyDescent="0.2">
      <c r="A378" s="99" t="s">
        <v>443</v>
      </c>
      <c r="B378" s="41"/>
      <c r="C378" s="235" t="s">
        <v>582</v>
      </c>
      <c r="D378" s="236"/>
      <c r="E378" s="236"/>
      <c r="F378" s="236"/>
      <c r="G378" s="236"/>
      <c r="H378" s="236"/>
      <c r="I378" s="236"/>
      <c r="J378" s="258">
        <v>0</v>
      </c>
      <c r="K378" s="236"/>
      <c r="L378" s="237"/>
      <c r="M378" s="258">
        <v>0</v>
      </c>
      <c r="N378" s="236"/>
      <c r="O378" s="237"/>
      <c r="P378" s="83" t="s">
        <v>260</v>
      </c>
    </row>
    <row r="379" spans="1:16" s="29" customFormat="1" ht="12" customHeight="1" x14ac:dyDescent="0.2">
      <c r="A379" s="99" t="s">
        <v>444</v>
      </c>
      <c r="B379" s="41"/>
      <c r="C379" s="235" t="s">
        <v>583</v>
      </c>
      <c r="D379" s="236"/>
      <c r="E379" s="236"/>
      <c r="F379" s="236"/>
      <c r="G379" s="236"/>
      <c r="H379" s="236"/>
      <c r="I379" s="236"/>
      <c r="J379" s="258">
        <v>0</v>
      </c>
      <c r="K379" s="236"/>
      <c r="L379" s="237"/>
      <c r="M379" s="258">
        <v>0</v>
      </c>
      <c r="N379" s="236"/>
      <c r="O379" s="237"/>
      <c r="P379" s="83" t="s">
        <v>260</v>
      </c>
    </row>
    <row r="380" spans="1:16" s="29" customFormat="1" ht="12" customHeight="1" x14ac:dyDescent="0.2">
      <c r="A380" s="99" t="s">
        <v>445</v>
      </c>
      <c r="B380" s="41"/>
      <c r="C380" s="235" t="s">
        <v>584</v>
      </c>
      <c r="D380" s="236"/>
      <c r="E380" s="236"/>
      <c r="F380" s="236"/>
      <c r="G380" s="236"/>
      <c r="H380" s="236"/>
      <c r="I380" s="236"/>
      <c r="J380" s="258">
        <v>0</v>
      </c>
      <c r="K380" s="236"/>
      <c r="L380" s="237"/>
      <c r="M380" s="258">
        <v>0</v>
      </c>
      <c r="N380" s="236"/>
      <c r="O380" s="237"/>
      <c r="P380" s="83" t="s">
        <v>260</v>
      </c>
    </row>
    <row r="381" spans="1:16" s="29" customFormat="1" ht="12" customHeight="1" x14ac:dyDescent="0.2">
      <c r="A381" s="99" t="s">
        <v>446</v>
      </c>
      <c r="B381" s="41"/>
      <c r="C381" s="235" t="s">
        <v>585</v>
      </c>
      <c r="D381" s="236"/>
      <c r="E381" s="236"/>
      <c r="F381" s="236"/>
      <c r="G381" s="236"/>
      <c r="H381" s="236"/>
      <c r="I381" s="236"/>
      <c r="J381" s="258">
        <v>1396</v>
      </c>
      <c r="K381" s="236"/>
      <c r="L381" s="237"/>
      <c r="M381" s="258">
        <v>1396</v>
      </c>
      <c r="N381" s="236"/>
      <c r="O381" s="237"/>
      <c r="P381" s="83" t="s">
        <v>260</v>
      </c>
    </row>
    <row r="382" spans="1:16" s="29" customFormat="1" ht="12" customHeight="1" x14ac:dyDescent="0.2">
      <c r="A382" s="99" t="s">
        <v>447</v>
      </c>
      <c r="B382" s="41"/>
      <c r="C382" s="235" t="s">
        <v>586</v>
      </c>
      <c r="D382" s="236"/>
      <c r="E382" s="236"/>
      <c r="F382" s="236"/>
      <c r="G382" s="236"/>
      <c r="H382" s="236"/>
      <c r="I382" s="236"/>
      <c r="J382" s="258">
        <v>0</v>
      </c>
      <c r="K382" s="236"/>
      <c r="L382" s="237"/>
      <c r="M382" s="258">
        <v>0</v>
      </c>
      <c r="N382" s="236"/>
      <c r="O382" s="237"/>
      <c r="P382" s="83" t="s">
        <v>260</v>
      </c>
    </row>
    <row r="383" spans="1:16" s="29" customFormat="1" ht="12" customHeight="1" x14ac:dyDescent="0.2">
      <c r="A383" s="99" t="s">
        <v>448</v>
      </c>
      <c r="B383" s="41"/>
      <c r="C383" s="235" t="s">
        <v>553</v>
      </c>
      <c r="D383" s="236"/>
      <c r="E383" s="236"/>
      <c r="F383" s="236"/>
      <c r="G383" s="236"/>
      <c r="H383" s="236"/>
      <c r="I383" s="236"/>
      <c r="J383" s="258">
        <v>4531.72</v>
      </c>
      <c r="K383" s="236"/>
      <c r="L383" s="237"/>
      <c r="M383" s="258">
        <v>2539.92</v>
      </c>
      <c r="N383" s="236"/>
      <c r="O383" s="237"/>
      <c r="P383" s="83" t="s">
        <v>455</v>
      </c>
    </row>
    <row r="384" spans="1:16" s="29" customFormat="1" ht="12" customHeight="1" x14ac:dyDescent="0.2">
      <c r="A384" s="99" t="s">
        <v>449</v>
      </c>
      <c r="B384" s="41"/>
      <c r="C384" s="235" t="s">
        <v>559</v>
      </c>
      <c r="D384" s="236"/>
      <c r="E384" s="236"/>
      <c r="F384" s="236"/>
      <c r="G384" s="236"/>
      <c r="H384" s="236"/>
      <c r="I384" s="236"/>
      <c r="J384" s="258">
        <v>0.2</v>
      </c>
      <c r="K384" s="236"/>
      <c r="L384" s="237"/>
      <c r="M384" s="258">
        <v>0.2</v>
      </c>
      <c r="N384" s="236"/>
      <c r="O384" s="237"/>
      <c r="P384" s="83" t="s">
        <v>455</v>
      </c>
    </row>
    <row r="385" spans="1:17" s="29" customFormat="1" ht="12" customHeight="1" x14ac:dyDescent="0.2">
      <c r="A385" s="99" t="s">
        <v>450</v>
      </c>
      <c r="B385" s="41"/>
      <c r="C385" s="235" t="s">
        <v>587</v>
      </c>
      <c r="D385" s="236"/>
      <c r="E385" s="236"/>
      <c r="F385" s="236"/>
      <c r="G385" s="236"/>
      <c r="H385" s="236"/>
      <c r="I385" s="236"/>
      <c r="J385" s="258">
        <v>0</v>
      </c>
      <c r="K385" s="236"/>
      <c r="L385" s="237"/>
      <c r="M385" s="258">
        <v>0</v>
      </c>
      <c r="N385" s="236"/>
      <c r="O385" s="237"/>
      <c r="P385" s="83" t="s">
        <v>260</v>
      </c>
    </row>
    <row r="386" spans="1:17" s="29" customFormat="1" ht="12" customHeight="1" x14ac:dyDescent="0.2">
      <c r="A386" s="99" t="s">
        <v>451</v>
      </c>
      <c r="B386" s="41"/>
      <c r="C386" s="235" t="s">
        <v>588</v>
      </c>
      <c r="D386" s="236"/>
      <c r="E386" s="236"/>
      <c r="F386" s="236"/>
      <c r="G386" s="236"/>
      <c r="H386" s="236"/>
      <c r="I386" s="236"/>
      <c r="J386" s="258">
        <v>0</v>
      </c>
      <c r="K386" s="236"/>
      <c r="L386" s="237"/>
      <c r="M386" s="258">
        <v>0</v>
      </c>
      <c r="N386" s="236"/>
      <c r="O386" s="237"/>
      <c r="P386" s="83" t="s">
        <v>260</v>
      </c>
    </row>
    <row r="387" spans="1:17" s="29" customFormat="1" ht="12" customHeight="1" x14ac:dyDescent="0.2">
      <c r="A387" s="99" t="s">
        <v>452</v>
      </c>
      <c r="B387" s="41"/>
      <c r="C387" s="235" t="s">
        <v>589</v>
      </c>
      <c r="D387" s="236"/>
      <c r="E387" s="236"/>
      <c r="F387" s="236"/>
      <c r="G387" s="236"/>
      <c r="H387" s="236"/>
      <c r="I387" s="236"/>
      <c r="J387" s="258">
        <v>0</v>
      </c>
      <c r="K387" s="236"/>
      <c r="L387" s="237"/>
      <c r="M387" s="258">
        <v>0</v>
      </c>
      <c r="N387" s="236"/>
      <c r="O387" s="237"/>
      <c r="P387" s="83" t="s">
        <v>260</v>
      </c>
    </row>
    <row r="388" spans="1:17" s="29" customFormat="1" ht="12" customHeight="1" x14ac:dyDescent="0.2">
      <c r="A388" s="99" t="s">
        <v>453</v>
      </c>
      <c r="B388" s="41"/>
      <c r="C388" s="235" t="s">
        <v>590</v>
      </c>
      <c r="D388" s="236"/>
      <c r="E388" s="236"/>
      <c r="F388" s="236"/>
      <c r="G388" s="236"/>
      <c r="H388" s="236"/>
      <c r="I388" s="236"/>
      <c r="J388" s="258">
        <v>419.43</v>
      </c>
      <c r="K388" s="236"/>
      <c r="L388" s="237"/>
      <c r="M388" s="258">
        <v>419.43</v>
      </c>
      <c r="N388" s="236"/>
      <c r="O388" s="237"/>
      <c r="P388" s="83" t="s">
        <v>260</v>
      </c>
    </row>
    <row r="389" spans="1:17" s="29" customFormat="1" ht="12" customHeight="1" x14ac:dyDescent="0.2">
      <c r="A389" s="99" t="s">
        <v>454</v>
      </c>
      <c r="B389" s="41"/>
      <c r="C389" s="235" t="s">
        <v>591</v>
      </c>
      <c r="D389" s="236"/>
      <c r="E389" s="236"/>
      <c r="F389" s="236"/>
      <c r="G389" s="236"/>
      <c r="H389" s="236"/>
      <c r="I389" s="236"/>
      <c r="J389" s="258">
        <v>0</v>
      </c>
      <c r="K389" s="236"/>
      <c r="L389" s="237"/>
      <c r="M389" s="258">
        <v>0</v>
      </c>
      <c r="N389" s="236"/>
      <c r="O389" s="237"/>
      <c r="P389" s="83" t="s">
        <v>260</v>
      </c>
    </row>
    <row r="390" spans="1:17" s="29" customFormat="1" ht="12" hidden="1" customHeight="1" x14ac:dyDescent="0.2">
      <c r="A390" s="99">
        <v>0</v>
      </c>
      <c r="B390" s="41"/>
      <c r="C390" s="238" t="str">
        <f t="shared" ref="C390" si="0">"#NOMBRE("&amp;TEXT(A390,"")&amp;")"</f>
        <v>#NOMBRE()</v>
      </c>
      <c r="D390" s="239"/>
      <c r="E390" s="239"/>
      <c r="F390" s="239"/>
      <c r="G390" s="239"/>
      <c r="H390" s="239"/>
      <c r="I390" s="239"/>
      <c r="J390" s="235" t="str">
        <f>"#SFP("&amp;TEXT(A390,"")&amp;",1)"</f>
        <v>#SFP(,1)</v>
      </c>
      <c r="K390" s="236"/>
      <c r="L390" s="237"/>
      <c r="M390" s="235" t="str">
        <f t="shared" ref="M390" si="1">"#SFP("&amp;TEXT(A390,"")&amp;",0)"</f>
        <v>#SFP(,0)</v>
      </c>
      <c r="N390" s="236"/>
      <c r="O390" s="237"/>
      <c r="P390" s="83" t="s">
        <v>260</v>
      </c>
    </row>
    <row r="391" spans="1:17" s="29" customFormat="1" ht="12" customHeight="1" x14ac:dyDescent="0.2">
      <c r="A391" s="40"/>
      <c r="B391" s="41"/>
      <c r="C391" s="210" t="s">
        <v>195</v>
      </c>
      <c r="D391" s="211"/>
      <c r="E391" s="211"/>
      <c r="F391" s="211"/>
      <c r="G391" s="211"/>
      <c r="H391" s="211"/>
      <c r="I391" s="211"/>
      <c r="J391" s="231">
        <f>SUM(J375:L389)</f>
        <v>16518.88</v>
      </c>
      <c r="K391" s="232"/>
      <c r="L391" s="233"/>
      <c r="M391" s="231">
        <f>SUM(M375:O389)</f>
        <v>6315.31</v>
      </c>
      <c r="N391" s="232"/>
      <c r="O391" s="23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2" t="s">
        <v>76</v>
      </c>
      <c r="D393" s="162"/>
      <c r="E393" s="162"/>
      <c r="F393" s="162"/>
      <c r="G393" s="162"/>
      <c r="H393" s="162"/>
      <c r="I393" s="162"/>
      <c r="J393" s="162"/>
      <c r="K393" s="162"/>
      <c r="L393" s="162"/>
      <c r="M393" s="162"/>
      <c r="N393" s="162"/>
      <c r="O393" s="162"/>
      <c r="P393" s="162"/>
    </row>
    <row r="394" spans="1:17" s="29" customFormat="1" ht="12" customHeight="1" x14ac:dyDescent="0.2">
      <c r="A394" s="28"/>
      <c r="B394" s="54"/>
      <c r="C394" s="162"/>
      <c r="D394" s="162"/>
      <c r="E394" s="162"/>
      <c r="F394" s="162"/>
      <c r="G394" s="162"/>
      <c r="H394" s="162"/>
      <c r="I394" s="162"/>
      <c r="J394" s="162"/>
      <c r="K394" s="162"/>
      <c r="L394" s="162"/>
      <c r="M394" s="162"/>
      <c r="N394" s="162"/>
      <c r="O394" s="162"/>
      <c r="P394" s="16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2" t="s">
        <v>77</v>
      </c>
      <c r="D398" s="162"/>
      <c r="E398" s="162"/>
      <c r="F398" s="162"/>
      <c r="G398" s="162"/>
      <c r="H398" s="162"/>
      <c r="I398" s="162"/>
      <c r="J398" s="162"/>
      <c r="K398" s="162"/>
      <c r="L398" s="162"/>
      <c r="M398" s="162"/>
      <c r="N398" s="162"/>
      <c r="O398" s="162"/>
      <c r="P398" s="162"/>
    </row>
    <row r="399" spans="1:17" s="29" customFormat="1" ht="12" customHeight="1" x14ac:dyDescent="0.2">
      <c r="A399" s="70"/>
      <c r="B399" s="73"/>
      <c r="C399" s="162"/>
      <c r="D399" s="162"/>
      <c r="E399" s="162"/>
      <c r="F399" s="162"/>
      <c r="G399" s="162"/>
      <c r="H399" s="162"/>
      <c r="I399" s="162"/>
      <c r="J399" s="162"/>
      <c r="K399" s="162"/>
      <c r="L399" s="162"/>
      <c r="M399" s="162"/>
      <c r="N399" s="162"/>
      <c r="O399" s="162"/>
      <c r="P399" s="16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61" t="s">
        <v>213</v>
      </c>
      <c r="D401" s="161"/>
      <c r="E401" s="161"/>
      <c r="F401" s="161"/>
      <c r="G401" s="161"/>
      <c r="H401" s="161"/>
      <c r="I401" s="161"/>
      <c r="J401" s="161"/>
      <c r="K401" s="161"/>
      <c r="L401" s="161"/>
      <c r="M401" s="161"/>
      <c r="N401" s="161"/>
      <c r="O401" s="161"/>
      <c r="P401" s="161"/>
    </row>
    <row r="402" spans="1:30" ht="12" customHeight="1" x14ac:dyDescent="0.2">
      <c r="A402" s="12"/>
      <c r="B402" s="18"/>
      <c r="C402" s="161"/>
      <c r="D402" s="161"/>
      <c r="E402" s="161"/>
      <c r="F402" s="161"/>
      <c r="G402" s="161"/>
      <c r="H402" s="161"/>
      <c r="I402" s="161"/>
      <c r="J402" s="161"/>
      <c r="K402" s="161"/>
      <c r="L402" s="161"/>
      <c r="M402" s="161"/>
      <c r="N402" s="161"/>
      <c r="O402" s="161"/>
      <c r="P402" s="161"/>
    </row>
    <row r="403" spans="1:30" ht="12" customHeight="1" x14ac:dyDescent="0.2">
      <c r="A403" s="12"/>
      <c r="B403" s="18"/>
      <c r="C403" s="161"/>
      <c r="D403" s="161"/>
      <c r="E403" s="161"/>
      <c r="F403" s="161"/>
      <c r="G403" s="161"/>
      <c r="H403" s="161"/>
      <c r="I403" s="161"/>
      <c r="J403" s="161"/>
      <c r="K403" s="161"/>
      <c r="L403" s="161"/>
      <c r="M403" s="161"/>
      <c r="N403" s="161"/>
      <c r="O403" s="161"/>
      <c r="P403" s="161"/>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8" t="s">
        <v>194</v>
      </c>
      <c r="F405" s="178"/>
      <c r="G405" s="178"/>
      <c r="H405" s="178"/>
      <c r="I405" s="179">
        <v>2023</v>
      </c>
      <c r="J405" s="179"/>
      <c r="K405" s="179"/>
      <c r="L405" s="179">
        <v>2022</v>
      </c>
      <c r="M405" s="179"/>
      <c r="N405" s="179"/>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80" t="s">
        <v>592</v>
      </c>
      <c r="F406" s="180"/>
      <c r="G406" s="180"/>
      <c r="H406" s="180"/>
      <c r="I406" s="261">
        <v>780136.44</v>
      </c>
      <c r="J406" s="199"/>
      <c r="K406" s="199"/>
      <c r="L406" s="261">
        <v>667690.16</v>
      </c>
      <c r="M406" s="199"/>
      <c r="N406" s="19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80" t="s">
        <v>594</v>
      </c>
      <c r="F407" s="180"/>
      <c r="G407" s="180"/>
      <c r="H407" s="180"/>
      <c r="I407" s="261">
        <v>0</v>
      </c>
      <c r="J407" s="199"/>
      <c r="K407" s="199"/>
      <c r="L407" s="261">
        <v>0</v>
      </c>
      <c r="M407" s="199"/>
      <c r="N407" s="19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0" t="s">
        <v>214</v>
      </c>
      <c r="F408" s="211"/>
      <c r="G408" s="211"/>
      <c r="H408" s="212"/>
      <c r="I408" s="213">
        <f>SUM(I406:K407)</f>
        <v>780136.44</v>
      </c>
      <c r="J408" s="213"/>
      <c r="K408" s="213"/>
      <c r="L408" s="213">
        <f>SUM(L406:N407)</f>
        <v>667690.16</v>
      </c>
      <c r="M408" s="213"/>
      <c r="N408" s="213"/>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8" t="s">
        <v>194</v>
      </c>
      <c r="E414" s="178"/>
      <c r="F414" s="178"/>
      <c r="G414" s="178"/>
      <c r="H414" s="178"/>
      <c r="I414" s="178"/>
      <c r="J414" s="178"/>
      <c r="K414" s="178"/>
      <c r="L414" s="178"/>
      <c r="M414" s="134" t="s">
        <v>197</v>
      </c>
      <c r="N414" s="135"/>
      <c r="O414" s="136"/>
      <c r="S414" s="29"/>
      <c r="T414" s="29"/>
      <c r="U414" s="29"/>
      <c r="V414" s="29"/>
      <c r="W414" s="29"/>
      <c r="X414" s="29"/>
      <c r="Y414" s="29"/>
      <c r="Z414" s="29"/>
      <c r="AA414" s="29"/>
      <c r="AB414" s="29"/>
      <c r="AC414" s="29"/>
      <c r="AD414" s="29"/>
    </row>
    <row r="415" spans="1:30" ht="12" customHeight="1" x14ac:dyDescent="0.2">
      <c r="A415" s="12"/>
      <c r="B415" s="18"/>
      <c r="C415" s="7"/>
      <c r="D415" s="180" t="s">
        <v>595</v>
      </c>
      <c r="E415" s="180"/>
      <c r="F415" s="180"/>
      <c r="G415" s="180"/>
      <c r="H415" s="180"/>
      <c r="I415" s="180"/>
      <c r="J415" s="180"/>
      <c r="K415" s="180"/>
      <c r="L415" s="180"/>
      <c r="M415" s="261">
        <v>503419.91</v>
      </c>
      <c r="N415" s="199"/>
      <c r="O415" s="199"/>
      <c r="S415" s="29"/>
      <c r="T415" s="29"/>
      <c r="U415" s="29"/>
      <c r="V415" s="29"/>
      <c r="W415" s="29"/>
      <c r="X415" s="29"/>
      <c r="Y415" s="29"/>
      <c r="Z415" s="29"/>
      <c r="AA415" s="29"/>
      <c r="AB415" s="29"/>
      <c r="AC415" s="29"/>
      <c r="AD415" s="29"/>
    </row>
    <row r="416" spans="1:30" ht="12" customHeight="1" x14ac:dyDescent="0.2">
      <c r="A416" s="12"/>
      <c r="B416" s="18"/>
      <c r="C416" s="7"/>
      <c r="D416" s="180" t="s">
        <v>596</v>
      </c>
      <c r="E416" s="180"/>
      <c r="F416" s="180"/>
      <c r="G416" s="180"/>
      <c r="H416" s="180"/>
      <c r="I416" s="180"/>
      <c r="J416" s="180"/>
      <c r="K416" s="180"/>
      <c r="L416" s="180"/>
      <c r="M416" s="261">
        <v>139907.57</v>
      </c>
      <c r="N416" s="199"/>
      <c r="O416" s="199"/>
      <c r="S416" s="29"/>
      <c r="T416" s="29"/>
      <c r="U416" s="29"/>
      <c r="V416" s="29"/>
      <c r="W416" s="29"/>
      <c r="X416" s="29"/>
      <c r="Y416" s="29"/>
      <c r="Z416" s="29"/>
      <c r="AA416" s="29"/>
      <c r="AB416" s="29"/>
      <c r="AC416" s="29"/>
      <c r="AD416" s="29"/>
    </row>
    <row r="417" spans="1:30" ht="12" customHeight="1" x14ac:dyDescent="0.2">
      <c r="A417" s="12"/>
      <c r="B417" s="18"/>
      <c r="C417" s="7"/>
      <c r="D417" s="180" t="s">
        <v>597</v>
      </c>
      <c r="E417" s="180"/>
      <c r="F417" s="180"/>
      <c r="G417" s="180"/>
      <c r="H417" s="180"/>
      <c r="I417" s="180"/>
      <c r="J417" s="180"/>
      <c r="K417" s="180"/>
      <c r="L417" s="180"/>
      <c r="M417" s="261">
        <v>0</v>
      </c>
      <c r="N417" s="199"/>
      <c r="O417" s="199"/>
      <c r="S417" s="29"/>
      <c r="T417" s="29"/>
      <c r="U417" s="29"/>
      <c r="V417" s="29"/>
      <c r="W417" s="29"/>
      <c r="X417" s="29"/>
      <c r="Y417" s="29"/>
      <c r="Z417" s="29"/>
      <c r="AA417" s="29"/>
      <c r="AB417" s="29"/>
      <c r="AC417" s="29"/>
      <c r="AD417" s="29"/>
    </row>
    <row r="418" spans="1:30" ht="12" customHeight="1" x14ac:dyDescent="0.2">
      <c r="A418" s="12"/>
      <c r="B418" s="18"/>
      <c r="C418" s="7"/>
      <c r="D418" s="180" t="s">
        <v>598</v>
      </c>
      <c r="E418" s="180"/>
      <c r="F418" s="180"/>
      <c r="G418" s="180"/>
      <c r="H418" s="180"/>
      <c r="I418" s="180"/>
      <c r="J418" s="180"/>
      <c r="K418" s="180"/>
      <c r="L418" s="180"/>
      <c r="M418" s="261">
        <v>17889.86</v>
      </c>
      <c r="N418" s="199"/>
      <c r="O418" s="199"/>
      <c r="S418" s="29"/>
      <c r="T418" s="29"/>
      <c r="U418" s="29"/>
      <c r="V418" s="29"/>
      <c r="W418" s="29"/>
      <c r="X418" s="29"/>
      <c r="Y418" s="29"/>
      <c r="Z418" s="29"/>
      <c r="AA418" s="29"/>
      <c r="AB418" s="29"/>
      <c r="AC418" s="29"/>
      <c r="AD418" s="29"/>
    </row>
    <row r="419" spans="1:30" ht="12" customHeight="1" x14ac:dyDescent="0.2">
      <c r="A419" s="12"/>
      <c r="B419" s="18"/>
      <c r="C419" s="7"/>
      <c r="D419" s="180" t="s">
        <v>599</v>
      </c>
      <c r="E419" s="180"/>
      <c r="F419" s="180"/>
      <c r="G419" s="180"/>
      <c r="H419" s="180"/>
      <c r="I419" s="180"/>
      <c r="J419" s="180"/>
      <c r="K419" s="180"/>
      <c r="L419" s="180"/>
      <c r="M419" s="261">
        <v>118499.67</v>
      </c>
      <c r="N419" s="199"/>
      <c r="O419" s="199"/>
      <c r="S419" s="29"/>
      <c r="T419" s="29"/>
      <c r="U419" s="29"/>
      <c r="V419" s="29"/>
      <c r="W419" s="29"/>
      <c r="X419" s="29"/>
      <c r="Y419" s="29"/>
      <c r="Z419" s="29"/>
      <c r="AA419" s="29"/>
      <c r="AB419" s="29"/>
      <c r="AC419" s="29"/>
      <c r="AD419" s="29"/>
    </row>
    <row r="420" spans="1:30" ht="12" customHeight="1" x14ac:dyDescent="0.2">
      <c r="A420" s="12"/>
      <c r="B420" s="18"/>
      <c r="C420" s="7"/>
      <c r="D420" s="210" t="s">
        <v>593</v>
      </c>
      <c r="E420" s="211"/>
      <c r="F420" s="211"/>
      <c r="G420" s="211"/>
      <c r="H420" s="211"/>
      <c r="I420" s="211"/>
      <c r="J420" s="211"/>
      <c r="K420" s="211"/>
      <c r="L420" s="212"/>
      <c r="M420" s="213">
        <f>SUM(M415:O419)</f>
        <v>779717.01</v>
      </c>
      <c r="N420" s="213"/>
      <c r="O420" s="213"/>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61" t="s">
        <v>218</v>
      </c>
      <c r="D424" s="161"/>
      <c r="E424" s="161"/>
      <c r="F424" s="161"/>
      <c r="G424" s="161"/>
      <c r="H424" s="161"/>
      <c r="I424" s="161"/>
      <c r="J424" s="161"/>
      <c r="K424" s="161"/>
      <c r="L424" s="161"/>
      <c r="M424" s="161"/>
      <c r="N424" s="161"/>
      <c r="O424" s="161"/>
      <c r="P424" s="161"/>
    </row>
    <row r="425" spans="1:30" x14ac:dyDescent="0.2">
      <c r="A425" s="12"/>
      <c r="B425" s="18"/>
      <c r="C425" s="161"/>
      <c r="D425" s="161"/>
      <c r="E425" s="161"/>
      <c r="F425" s="161"/>
      <c r="G425" s="161"/>
      <c r="H425" s="161"/>
      <c r="I425" s="161"/>
      <c r="J425" s="161"/>
      <c r="K425" s="161"/>
      <c r="L425" s="161"/>
      <c r="M425" s="161"/>
      <c r="N425" s="161"/>
      <c r="O425" s="161"/>
      <c r="P425" s="161"/>
    </row>
    <row r="426" spans="1:30" x14ac:dyDescent="0.2">
      <c r="A426" s="12"/>
      <c r="B426" s="18"/>
      <c r="C426" s="161"/>
      <c r="D426" s="161"/>
      <c r="E426" s="161"/>
      <c r="F426" s="161"/>
      <c r="G426" s="161"/>
      <c r="H426" s="161"/>
      <c r="I426" s="161"/>
      <c r="J426" s="161"/>
      <c r="K426" s="161"/>
      <c r="L426" s="161"/>
      <c r="M426" s="161"/>
      <c r="N426" s="161"/>
      <c r="O426" s="161"/>
      <c r="P426" s="161"/>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61" t="s">
        <v>220</v>
      </c>
      <c r="D430" s="161"/>
      <c r="E430" s="161"/>
      <c r="F430" s="161"/>
      <c r="G430" s="161"/>
      <c r="H430" s="161"/>
      <c r="I430" s="161"/>
      <c r="J430" s="161"/>
      <c r="K430" s="161"/>
      <c r="L430" s="161"/>
      <c r="M430" s="161"/>
      <c r="N430" s="161"/>
      <c r="O430" s="161"/>
      <c r="P430" s="161"/>
    </row>
    <row r="431" spans="1:30" x14ac:dyDescent="0.2">
      <c r="A431" s="12"/>
      <c r="B431" s="18"/>
      <c r="C431" s="161"/>
      <c r="D431" s="161"/>
      <c r="E431" s="161"/>
      <c r="F431" s="161"/>
      <c r="G431" s="161"/>
      <c r="H431" s="161"/>
      <c r="I431" s="161"/>
      <c r="J431" s="161"/>
      <c r="K431" s="161"/>
      <c r="L431" s="161"/>
      <c r="M431" s="161"/>
      <c r="N431" s="161"/>
      <c r="O431" s="161"/>
      <c r="P431" s="161"/>
    </row>
    <row r="432" spans="1:30" x14ac:dyDescent="0.2">
      <c r="A432" s="12"/>
      <c r="B432" s="18"/>
      <c r="C432" s="161"/>
      <c r="D432" s="161"/>
      <c r="E432" s="161"/>
      <c r="F432" s="161"/>
      <c r="G432" s="161"/>
      <c r="H432" s="161"/>
      <c r="I432" s="161"/>
      <c r="J432" s="161"/>
      <c r="K432" s="161"/>
      <c r="L432" s="161"/>
      <c r="M432" s="161"/>
      <c r="N432" s="161"/>
      <c r="O432" s="161"/>
      <c r="P432" s="161"/>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24" t="s">
        <v>438</v>
      </c>
      <c r="D436" s="224"/>
      <c r="E436" s="224"/>
      <c r="F436" s="224"/>
      <c r="G436" s="224"/>
      <c r="H436" s="224"/>
      <c r="I436" s="224"/>
      <c r="J436" s="224"/>
      <c r="K436" s="224"/>
      <c r="L436" s="224"/>
      <c r="M436" s="224"/>
      <c r="N436" s="224"/>
      <c r="O436" s="224"/>
      <c r="P436" s="224"/>
    </row>
    <row r="437" spans="1:16" x14ac:dyDescent="0.2">
      <c r="A437" s="12"/>
      <c r="B437" s="18"/>
      <c r="C437" s="224"/>
      <c r="D437" s="224"/>
      <c r="E437" s="224"/>
      <c r="F437" s="224"/>
      <c r="G437" s="224"/>
      <c r="H437" s="224"/>
      <c r="I437" s="224"/>
      <c r="J437" s="224"/>
      <c r="K437" s="224"/>
      <c r="L437" s="224"/>
      <c r="M437" s="224"/>
      <c r="N437" s="224"/>
      <c r="O437" s="224"/>
      <c r="P437" s="224"/>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45" t="s">
        <v>439</v>
      </c>
      <c r="D441" s="245"/>
      <c r="E441" s="245"/>
      <c r="F441" s="245"/>
      <c r="G441" s="245"/>
      <c r="H441" s="245"/>
      <c r="I441" s="245"/>
      <c r="J441" s="245"/>
      <c r="K441" s="245"/>
      <c r="L441" s="245"/>
      <c r="M441" s="245"/>
      <c r="N441" s="245"/>
      <c r="O441" s="245"/>
      <c r="P441" s="24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8" t="s">
        <v>194</v>
      </c>
      <c r="E447" s="178"/>
      <c r="F447" s="178"/>
      <c r="G447" s="178"/>
      <c r="H447" s="178"/>
      <c r="I447" s="178"/>
      <c r="J447" s="178"/>
      <c r="K447" s="178"/>
      <c r="L447" s="178"/>
      <c r="M447" s="134">
        <v>2023</v>
      </c>
      <c r="N447" s="135"/>
      <c r="O447" s="136"/>
    </row>
    <row r="448" spans="1:16" ht="12" customHeight="1" x14ac:dyDescent="0.2">
      <c r="A448" s="12"/>
      <c r="B448" s="18"/>
      <c r="C448" s="7"/>
      <c r="D448" s="181" t="s">
        <v>600</v>
      </c>
      <c r="E448" s="181"/>
      <c r="F448" s="181"/>
      <c r="G448" s="181"/>
      <c r="H448" s="181"/>
      <c r="I448" s="181"/>
      <c r="J448" s="181"/>
      <c r="K448" s="181"/>
      <c r="L448" s="181"/>
      <c r="M448" s="259">
        <v>0</v>
      </c>
      <c r="N448" s="223"/>
      <c r="O448" s="223"/>
    </row>
    <row r="449" spans="1:16" ht="12" customHeight="1" x14ac:dyDescent="0.2">
      <c r="A449" s="12"/>
      <c r="B449" s="18"/>
      <c r="C449" s="7"/>
      <c r="D449" s="210" t="s">
        <v>225</v>
      </c>
      <c r="E449" s="211"/>
      <c r="F449" s="211"/>
      <c r="G449" s="211"/>
      <c r="H449" s="211"/>
      <c r="I449" s="211"/>
      <c r="J449" s="211"/>
      <c r="K449" s="211"/>
      <c r="L449" s="212"/>
      <c r="M449" s="226">
        <f>SUM(M448)</f>
        <v>0</v>
      </c>
      <c r="N449" s="226"/>
      <c r="O449" s="226"/>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63" t="s">
        <v>78</v>
      </c>
      <c r="D455" s="163"/>
      <c r="E455" s="163"/>
      <c r="F455" s="163"/>
      <c r="G455" s="163"/>
      <c r="H455" s="163"/>
      <c r="I455" s="163"/>
      <c r="J455" s="163"/>
      <c r="K455" s="163"/>
      <c r="L455" s="163"/>
      <c r="M455" s="163"/>
      <c r="N455" s="163"/>
      <c r="O455" s="163"/>
      <c r="P455" s="163"/>
    </row>
    <row r="456" spans="1:16" s="29" customFormat="1" ht="11.25" x14ac:dyDescent="0.2">
      <c r="A456" s="28"/>
      <c r="B456" s="60"/>
      <c r="C456" s="163"/>
      <c r="D456" s="163"/>
      <c r="E456" s="163"/>
      <c r="F456" s="163"/>
      <c r="G456" s="163"/>
      <c r="H456" s="163"/>
      <c r="I456" s="163"/>
      <c r="J456" s="163"/>
      <c r="K456" s="163"/>
      <c r="L456" s="163"/>
      <c r="M456" s="163"/>
      <c r="N456" s="163"/>
      <c r="O456" s="163"/>
      <c r="P456" s="163"/>
    </row>
    <row r="457" spans="1:16" s="29" customFormat="1" ht="11.25" x14ac:dyDescent="0.2">
      <c r="B457" s="60"/>
      <c r="C457" s="163"/>
      <c r="D457" s="163"/>
      <c r="E457" s="163"/>
      <c r="F457" s="163"/>
      <c r="G457" s="163"/>
      <c r="H457" s="163"/>
      <c r="I457" s="163"/>
      <c r="J457" s="163"/>
      <c r="K457" s="163"/>
      <c r="L457" s="163"/>
      <c r="M457" s="163"/>
      <c r="N457" s="163"/>
      <c r="O457" s="163"/>
      <c r="P457" s="163"/>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7" t="s">
        <v>79</v>
      </c>
      <c r="D459" s="217"/>
      <c r="E459" s="217"/>
      <c r="F459" s="217"/>
      <c r="G459" s="217"/>
      <c r="H459" s="217"/>
      <c r="I459" s="217"/>
      <c r="J459" s="217"/>
      <c r="K459" s="217"/>
      <c r="L459" s="217"/>
      <c r="M459" s="217"/>
      <c r="N459" s="217"/>
      <c r="O459" s="217"/>
      <c r="P459" s="217"/>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8" t="s">
        <v>194</v>
      </c>
      <c r="E461" s="178"/>
      <c r="F461" s="178"/>
      <c r="G461" s="178"/>
      <c r="H461" s="178"/>
      <c r="I461" s="178"/>
      <c r="J461" s="178"/>
      <c r="K461" s="178"/>
      <c r="L461" s="178"/>
      <c r="M461" s="134" t="s">
        <v>197</v>
      </c>
      <c r="N461" s="135"/>
      <c r="O461" s="136"/>
    </row>
    <row r="462" spans="1:16" ht="12" customHeight="1" x14ac:dyDescent="0.2">
      <c r="B462" s="22"/>
      <c r="C462" s="49"/>
      <c r="D462" s="180" t="s">
        <v>601</v>
      </c>
      <c r="E462" s="180"/>
      <c r="F462" s="180"/>
      <c r="G462" s="180"/>
      <c r="H462" s="180"/>
      <c r="I462" s="180"/>
      <c r="J462" s="180"/>
      <c r="K462" s="180"/>
      <c r="L462" s="180"/>
      <c r="M462" s="261">
        <v>80302.350000000006</v>
      </c>
      <c r="N462" s="199"/>
      <c r="O462" s="199"/>
    </row>
    <row r="463" spans="1:16" ht="12" customHeight="1" x14ac:dyDescent="0.2">
      <c r="B463" s="22"/>
      <c r="C463" s="49"/>
      <c r="D463" s="222" t="s">
        <v>456</v>
      </c>
      <c r="E463" s="222"/>
      <c r="F463" s="222"/>
      <c r="G463" s="222"/>
      <c r="H463" s="222"/>
      <c r="I463" s="222"/>
      <c r="J463" s="222"/>
      <c r="K463" s="222"/>
      <c r="L463" s="222"/>
      <c r="M463" s="213">
        <f>SUM(M462:O462)</f>
        <v>80302.350000000006</v>
      </c>
      <c r="N463" s="213"/>
      <c r="O463" s="213"/>
    </row>
    <row r="464" spans="1:16" ht="12" customHeight="1" x14ac:dyDescent="0.2">
      <c r="B464" s="22"/>
      <c r="C464" s="49"/>
      <c r="D464" s="180" t="s">
        <v>602</v>
      </c>
      <c r="E464" s="180"/>
      <c r="F464" s="180"/>
      <c r="G464" s="180"/>
      <c r="H464" s="180"/>
      <c r="I464" s="180"/>
      <c r="J464" s="180"/>
      <c r="K464" s="180"/>
      <c r="L464" s="180"/>
      <c r="M464" s="261">
        <v>0</v>
      </c>
      <c r="N464" s="199"/>
      <c r="O464" s="199"/>
    </row>
    <row r="465" spans="1:16" ht="12" customHeight="1" x14ac:dyDescent="0.2">
      <c r="B465" s="22"/>
      <c r="C465" s="17"/>
      <c r="D465" s="180" t="s">
        <v>603</v>
      </c>
      <c r="E465" s="180"/>
      <c r="F465" s="180"/>
      <c r="G465" s="180"/>
      <c r="H465" s="180"/>
      <c r="I465" s="180"/>
      <c r="J465" s="180"/>
      <c r="K465" s="180"/>
      <c r="L465" s="180"/>
      <c r="M465" s="261">
        <v>3178787.36</v>
      </c>
      <c r="N465" s="199"/>
      <c r="O465" s="199"/>
    </row>
    <row r="466" spans="1:16" ht="12" customHeight="1" x14ac:dyDescent="0.2">
      <c r="B466" s="22"/>
      <c r="C466" s="17"/>
      <c r="D466" s="222" t="s">
        <v>226</v>
      </c>
      <c r="E466" s="222"/>
      <c r="F466" s="222"/>
      <c r="G466" s="222"/>
      <c r="H466" s="222"/>
      <c r="I466" s="222"/>
      <c r="J466" s="222"/>
      <c r="K466" s="222"/>
      <c r="L466" s="222"/>
      <c r="M466" s="213">
        <f>SUM(M464:O465)</f>
        <v>3178787.36</v>
      </c>
      <c r="N466" s="213"/>
      <c r="O466" s="213"/>
    </row>
    <row r="467" spans="1:16" ht="12" customHeight="1" x14ac:dyDescent="0.2">
      <c r="B467" s="22"/>
      <c r="C467" s="17"/>
      <c r="D467" s="180"/>
      <c r="E467" s="180"/>
      <c r="F467" s="180"/>
      <c r="G467" s="180"/>
      <c r="H467" s="180"/>
      <c r="I467" s="180"/>
      <c r="J467" s="180"/>
      <c r="K467" s="180"/>
      <c r="L467" s="180"/>
      <c r="M467" s="261">
        <v>0</v>
      </c>
      <c r="N467" s="199"/>
      <c r="O467" s="199"/>
    </row>
    <row r="468" spans="1:16" ht="12" customHeight="1" x14ac:dyDescent="0.2">
      <c r="B468" s="22"/>
      <c r="C468" s="17"/>
      <c r="D468" s="169"/>
      <c r="E468" s="170"/>
      <c r="F468" s="170"/>
      <c r="G468" s="170"/>
      <c r="H468" s="170"/>
      <c r="I468" s="170"/>
      <c r="J468" s="170"/>
      <c r="K468" s="170"/>
      <c r="L468" s="171"/>
      <c r="M468" s="262">
        <v>0</v>
      </c>
      <c r="N468" s="187"/>
      <c r="O468" s="188"/>
    </row>
    <row r="469" spans="1:16" ht="12" customHeight="1" x14ac:dyDescent="0.2">
      <c r="B469" s="22"/>
      <c r="C469" s="17"/>
      <c r="D469" s="169"/>
      <c r="E469" s="170"/>
      <c r="F469" s="170"/>
      <c r="G469" s="170"/>
      <c r="H469" s="170"/>
      <c r="I469" s="170"/>
      <c r="J469" s="170"/>
      <c r="K469" s="170"/>
      <c r="L469" s="171"/>
      <c r="M469" s="262">
        <v>0</v>
      </c>
      <c r="N469" s="187"/>
      <c r="O469" s="188"/>
    </row>
    <row r="470" spans="1:16" ht="12" customHeight="1" x14ac:dyDescent="0.2">
      <c r="B470" s="22"/>
      <c r="C470" s="17"/>
      <c r="D470" s="222" t="s">
        <v>227</v>
      </c>
      <c r="E470" s="222"/>
      <c r="F470" s="222"/>
      <c r="G470" s="222"/>
      <c r="H470" s="222"/>
      <c r="I470" s="222"/>
      <c r="J470" s="222"/>
      <c r="K470" s="222"/>
      <c r="L470" s="222"/>
      <c r="M470" s="213">
        <f>SUM(M467)</f>
        <v>0</v>
      </c>
      <c r="N470" s="213"/>
      <c r="O470" s="213"/>
    </row>
    <row r="471" spans="1:16" ht="12" customHeight="1" x14ac:dyDescent="0.2">
      <c r="B471" s="22"/>
      <c r="C471" s="17"/>
      <c r="D471" s="180"/>
      <c r="E471" s="180"/>
      <c r="F471" s="180"/>
      <c r="G471" s="180"/>
      <c r="H471" s="180"/>
      <c r="I471" s="180"/>
      <c r="J471" s="180"/>
      <c r="K471" s="180"/>
      <c r="L471" s="180"/>
      <c r="M471" s="261">
        <v>0</v>
      </c>
      <c r="N471" s="199"/>
      <c r="O471" s="199"/>
    </row>
    <row r="472" spans="1:16" ht="12" customHeight="1" x14ac:dyDescent="0.2">
      <c r="B472" s="22"/>
      <c r="C472" s="17"/>
      <c r="D472" s="222" t="s">
        <v>228</v>
      </c>
      <c r="E472" s="222"/>
      <c r="F472" s="222"/>
      <c r="G472" s="222"/>
      <c r="H472" s="222"/>
      <c r="I472" s="222"/>
      <c r="J472" s="222"/>
      <c r="K472" s="222"/>
      <c r="L472" s="222"/>
      <c r="M472" s="213">
        <f>SUM(M471)</f>
        <v>0</v>
      </c>
      <c r="N472" s="213"/>
      <c r="O472" s="213"/>
    </row>
    <row r="473" spans="1:16" ht="12" customHeight="1" x14ac:dyDescent="0.2">
      <c r="B473" s="22"/>
      <c r="C473" s="49"/>
      <c r="D473" s="180"/>
      <c r="E473" s="180"/>
      <c r="F473" s="180"/>
      <c r="G473" s="180"/>
      <c r="H473" s="180"/>
      <c r="I473" s="180"/>
      <c r="J473" s="180"/>
      <c r="K473" s="180"/>
      <c r="L473" s="180"/>
      <c r="M473" s="261">
        <v>0</v>
      </c>
      <c r="N473" s="199"/>
      <c r="O473" s="199"/>
    </row>
    <row r="474" spans="1:16" ht="12" customHeight="1" x14ac:dyDescent="0.2">
      <c r="B474" s="22"/>
      <c r="C474" s="49"/>
      <c r="D474" s="222" t="s">
        <v>238</v>
      </c>
      <c r="E474" s="222"/>
      <c r="F474" s="222"/>
      <c r="G474" s="222"/>
      <c r="H474" s="222"/>
      <c r="I474" s="222"/>
      <c r="J474" s="222"/>
      <c r="K474" s="222"/>
      <c r="L474" s="222"/>
      <c r="M474" s="213">
        <f>SUM(M473)</f>
        <v>0</v>
      </c>
      <c r="N474" s="213"/>
      <c r="O474" s="213"/>
    </row>
    <row r="475" spans="1:16" ht="12" customHeight="1" x14ac:dyDescent="0.2">
      <c r="B475" s="22"/>
      <c r="C475" s="17"/>
      <c r="D475" s="180"/>
      <c r="E475" s="180"/>
      <c r="F475" s="180"/>
      <c r="G475" s="180"/>
      <c r="H475" s="180"/>
      <c r="I475" s="180"/>
      <c r="J475" s="180"/>
      <c r="K475" s="180"/>
      <c r="L475" s="180"/>
      <c r="M475" s="261">
        <v>0</v>
      </c>
      <c r="N475" s="199"/>
      <c r="O475" s="199"/>
    </row>
    <row r="476" spans="1:16" ht="12" customHeight="1" x14ac:dyDescent="0.2">
      <c r="B476" s="22"/>
      <c r="C476" s="17"/>
      <c r="D476" s="222" t="s">
        <v>229</v>
      </c>
      <c r="E476" s="222"/>
      <c r="F476" s="222"/>
      <c r="G476" s="222"/>
      <c r="H476" s="222"/>
      <c r="I476" s="222"/>
      <c r="J476" s="222"/>
      <c r="K476" s="222"/>
      <c r="L476" s="222"/>
      <c r="M476" s="213">
        <f>SUM(M475)</f>
        <v>0</v>
      </c>
      <c r="N476" s="213"/>
      <c r="O476" s="213"/>
    </row>
    <row r="477" spans="1:16" ht="12" customHeight="1" x14ac:dyDescent="0.2">
      <c r="B477" s="22"/>
      <c r="C477" s="17"/>
      <c r="D477" s="210" t="s">
        <v>195</v>
      </c>
      <c r="E477" s="211"/>
      <c r="F477" s="211"/>
      <c r="G477" s="211"/>
      <c r="H477" s="211"/>
      <c r="I477" s="211"/>
      <c r="J477" s="211"/>
      <c r="K477" s="211"/>
      <c r="L477" s="212"/>
      <c r="M477" s="213">
        <f>SUM(M466,M470,M472,M476)</f>
        <v>3178787.36</v>
      </c>
      <c r="N477" s="213"/>
      <c r="O477" s="213"/>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8" t="s">
        <v>80</v>
      </c>
      <c r="D481" s="198"/>
      <c r="E481" s="198"/>
      <c r="F481" s="198"/>
      <c r="G481" s="198"/>
      <c r="H481" s="198"/>
      <c r="I481" s="198"/>
      <c r="J481" s="198"/>
      <c r="K481" s="198"/>
      <c r="L481" s="198"/>
      <c r="M481" s="198"/>
      <c r="N481" s="198"/>
      <c r="O481" s="198"/>
      <c r="P481" s="198"/>
    </row>
    <row r="482" spans="1:16" x14ac:dyDescent="0.2">
      <c r="A482" s="7"/>
      <c r="B482" s="24"/>
      <c r="C482" s="198"/>
      <c r="D482" s="198"/>
      <c r="E482" s="198"/>
      <c r="F482" s="198"/>
      <c r="G482" s="198"/>
      <c r="H482" s="198"/>
      <c r="I482" s="198"/>
      <c r="J482" s="198"/>
      <c r="K482" s="198"/>
      <c r="L482" s="198"/>
      <c r="M482" s="198"/>
      <c r="N482" s="198"/>
      <c r="O482" s="198"/>
      <c r="P482" s="198"/>
    </row>
    <row r="483" spans="1:16" x14ac:dyDescent="0.2">
      <c r="A483" s="7"/>
      <c r="B483" s="21"/>
      <c r="C483" s="198"/>
      <c r="D483" s="198"/>
      <c r="E483" s="198"/>
      <c r="F483" s="198"/>
      <c r="G483" s="198"/>
      <c r="H483" s="198"/>
      <c r="I483" s="198"/>
      <c r="J483" s="198"/>
      <c r="K483" s="198"/>
      <c r="L483" s="198"/>
      <c r="M483" s="198"/>
      <c r="N483" s="198"/>
      <c r="O483" s="198"/>
      <c r="P483" s="19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8" t="s">
        <v>194</v>
      </c>
      <c r="F485" s="178"/>
      <c r="G485" s="178"/>
      <c r="H485" s="178"/>
      <c r="I485" s="178"/>
      <c r="J485" s="178"/>
      <c r="K485" s="178"/>
      <c r="L485" s="134" t="s">
        <v>197</v>
      </c>
      <c r="M485" s="135"/>
      <c r="N485" s="136"/>
      <c r="P485" s="7"/>
    </row>
    <row r="486" spans="1:16" ht="12" customHeight="1" x14ac:dyDescent="0.2">
      <c r="A486" s="7"/>
      <c r="B486" s="21"/>
      <c r="C486" s="7"/>
      <c r="D486" s="7"/>
      <c r="E486" s="180" t="s">
        <v>604</v>
      </c>
      <c r="F486" s="180"/>
      <c r="G486" s="180"/>
      <c r="H486" s="180"/>
      <c r="I486" s="180"/>
      <c r="J486" s="180"/>
      <c r="K486" s="180"/>
      <c r="L486" s="261">
        <v>2940769.07</v>
      </c>
      <c r="M486" s="199"/>
      <c r="N486" s="199"/>
      <c r="P486" s="7"/>
    </row>
    <row r="487" spans="1:16" ht="12" customHeight="1" x14ac:dyDescent="0.2">
      <c r="A487" s="7"/>
      <c r="B487" s="21"/>
      <c r="C487" s="7"/>
      <c r="D487" s="7"/>
      <c r="E487" s="180" t="s">
        <v>605</v>
      </c>
      <c r="F487" s="180"/>
      <c r="G487" s="180"/>
      <c r="H487" s="180"/>
      <c r="I487" s="180"/>
      <c r="J487" s="180"/>
      <c r="K487" s="180"/>
      <c r="L487" s="261">
        <v>127258.53</v>
      </c>
      <c r="M487" s="199"/>
      <c r="N487" s="199"/>
      <c r="P487" s="7"/>
    </row>
    <row r="488" spans="1:16" ht="12" customHeight="1" x14ac:dyDescent="0.2">
      <c r="A488" s="7"/>
      <c r="B488" s="21"/>
      <c r="C488" s="7"/>
      <c r="D488" s="7"/>
      <c r="E488" s="180" t="s">
        <v>606</v>
      </c>
      <c r="F488" s="180"/>
      <c r="G488" s="180"/>
      <c r="H488" s="180"/>
      <c r="I488" s="180"/>
      <c r="J488" s="180"/>
      <c r="K488" s="180"/>
      <c r="L488" s="261">
        <v>0</v>
      </c>
      <c r="M488" s="199"/>
      <c r="N488" s="199"/>
      <c r="P488" s="7"/>
    </row>
    <row r="489" spans="1:16" ht="12" customHeight="1" x14ac:dyDescent="0.2">
      <c r="A489" s="7"/>
      <c r="B489" s="21"/>
      <c r="C489" s="7"/>
      <c r="D489" s="7"/>
      <c r="E489" s="180" t="s">
        <v>607</v>
      </c>
      <c r="F489" s="180"/>
      <c r="G489" s="180"/>
      <c r="H489" s="180"/>
      <c r="I489" s="180"/>
      <c r="J489" s="180"/>
      <c r="K489" s="180"/>
      <c r="L489" s="261">
        <v>0</v>
      </c>
      <c r="M489" s="199"/>
      <c r="N489" s="199"/>
      <c r="P489" s="7"/>
    </row>
    <row r="490" spans="1:16" ht="12" customHeight="1" x14ac:dyDescent="0.2">
      <c r="A490" s="7"/>
      <c r="B490" s="21"/>
      <c r="C490" s="7"/>
      <c r="D490" s="7"/>
      <c r="E490" s="180" t="s">
        <v>608</v>
      </c>
      <c r="F490" s="180"/>
      <c r="G490" s="180"/>
      <c r="H490" s="180"/>
      <c r="I490" s="180"/>
      <c r="J490" s="180"/>
      <c r="K490" s="180"/>
      <c r="L490" s="261">
        <v>7474.03</v>
      </c>
      <c r="M490" s="199"/>
      <c r="N490" s="199"/>
      <c r="P490" s="7"/>
    </row>
    <row r="491" spans="1:16" ht="12" customHeight="1" x14ac:dyDescent="0.2">
      <c r="A491" s="7"/>
      <c r="B491" s="21"/>
      <c r="C491" s="7"/>
      <c r="D491" s="7"/>
      <c r="E491" s="210" t="s">
        <v>609</v>
      </c>
      <c r="F491" s="211"/>
      <c r="G491" s="211"/>
      <c r="H491" s="211"/>
      <c r="I491" s="211"/>
      <c r="J491" s="211"/>
      <c r="K491" s="212"/>
      <c r="L491" s="213">
        <f>SUM(L486:N490)</f>
        <v>3075501.6299999994</v>
      </c>
      <c r="M491" s="213"/>
      <c r="N491" s="213"/>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84" t="s">
        <v>194</v>
      </c>
      <c r="D495" s="185"/>
      <c r="E495" s="185"/>
      <c r="F495" s="185"/>
      <c r="G495" s="185"/>
      <c r="H495" s="185"/>
      <c r="I495" s="185"/>
      <c r="J495" s="186"/>
      <c r="K495" s="134" t="s">
        <v>197</v>
      </c>
      <c r="L495" s="135"/>
      <c r="M495" s="136"/>
      <c r="N495" s="134" t="s">
        <v>201</v>
      </c>
      <c r="O495" s="135"/>
      <c r="P495" s="136"/>
    </row>
    <row r="496" spans="1:16" ht="12" customHeight="1" x14ac:dyDescent="0.2">
      <c r="A496" s="7"/>
      <c r="B496" s="21"/>
      <c r="C496" s="169" t="s">
        <v>610</v>
      </c>
      <c r="D496" s="170"/>
      <c r="E496" s="170"/>
      <c r="F496" s="170"/>
      <c r="G496" s="170"/>
      <c r="H496" s="170"/>
      <c r="I496" s="170"/>
      <c r="J496" s="171"/>
      <c r="K496" s="262">
        <v>618963.06000000006</v>
      </c>
      <c r="L496" s="187"/>
      <c r="M496" s="188"/>
      <c r="N496" s="189">
        <f>K496/L491</f>
        <v>0.20125596877020682</v>
      </c>
      <c r="O496" s="190"/>
      <c r="P496" s="191"/>
    </row>
    <row r="497" spans="1:17" ht="12" customHeight="1" x14ac:dyDescent="0.2">
      <c r="A497" s="7"/>
      <c r="B497" s="21"/>
      <c r="C497" s="169" t="s">
        <v>611</v>
      </c>
      <c r="D497" s="170"/>
      <c r="E497" s="170"/>
      <c r="F497" s="170"/>
      <c r="G497" s="170"/>
      <c r="H497" s="170"/>
      <c r="I497" s="170"/>
      <c r="J497" s="171"/>
      <c r="K497" s="262">
        <v>0</v>
      </c>
      <c r="L497" s="187"/>
      <c r="M497" s="188"/>
      <c r="N497" s="189">
        <f>K497/L491</f>
        <v>0</v>
      </c>
      <c r="O497" s="190"/>
      <c r="P497" s="191"/>
    </row>
    <row r="498" spans="1:17" ht="12" customHeight="1" x14ac:dyDescent="0.2">
      <c r="A498" s="7"/>
      <c r="B498" s="21"/>
      <c r="C498" s="169" t="s">
        <v>612</v>
      </c>
      <c r="D498" s="170"/>
      <c r="E498" s="170"/>
      <c r="F498" s="170"/>
      <c r="G498" s="170"/>
      <c r="H498" s="170"/>
      <c r="I498" s="170"/>
      <c r="J498" s="171"/>
      <c r="K498" s="262">
        <v>202467.84</v>
      </c>
      <c r="L498" s="187"/>
      <c r="M498" s="188"/>
      <c r="N498" s="189">
        <f>K498/L491</f>
        <v>6.5832460638299201E-2</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7" t="s">
        <v>55</v>
      </c>
      <c r="D502" s="217"/>
      <c r="E502" s="217"/>
      <c r="F502" s="217"/>
      <c r="G502" s="217"/>
      <c r="H502" s="217"/>
      <c r="I502" s="217"/>
      <c r="J502" s="217"/>
      <c r="K502" s="217"/>
      <c r="L502" s="217"/>
      <c r="M502" s="217"/>
      <c r="N502" s="217"/>
      <c r="O502" s="217"/>
      <c r="P502" s="217"/>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7" t="s">
        <v>56</v>
      </c>
      <c r="D506" s="217"/>
      <c r="E506" s="217"/>
      <c r="F506" s="217"/>
      <c r="G506" s="217"/>
      <c r="H506" s="217"/>
      <c r="I506" s="217"/>
      <c r="J506" s="217"/>
      <c r="K506" s="217"/>
      <c r="L506" s="217"/>
      <c r="M506" s="217"/>
      <c r="N506" s="217"/>
      <c r="O506" s="217"/>
      <c r="P506" s="217"/>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61" t="s">
        <v>231</v>
      </c>
      <c r="D508" s="161"/>
      <c r="E508" s="161"/>
      <c r="F508" s="161"/>
      <c r="G508" s="161"/>
      <c r="H508" s="161"/>
      <c r="I508" s="161"/>
      <c r="J508" s="161"/>
      <c r="K508" s="161"/>
      <c r="L508" s="161"/>
      <c r="M508" s="161"/>
      <c r="N508" s="161"/>
      <c r="O508" s="161"/>
      <c r="P508" s="161"/>
    </row>
    <row r="509" spans="1:17" ht="15" customHeight="1" x14ac:dyDescent="0.2">
      <c r="B509" s="22"/>
      <c r="C509" s="161"/>
      <c r="D509" s="161"/>
      <c r="E509" s="161"/>
      <c r="F509" s="161"/>
      <c r="G509" s="161"/>
      <c r="H509" s="161"/>
      <c r="I509" s="161"/>
      <c r="J509" s="161"/>
      <c r="K509" s="161"/>
      <c r="L509" s="161"/>
      <c r="M509" s="161"/>
      <c r="N509" s="161"/>
      <c r="O509" s="161"/>
      <c r="P509" s="161"/>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83" t="s">
        <v>81</v>
      </c>
      <c r="D515" s="183"/>
      <c r="E515" s="183"/>
      <c r="F515" s="183"/>
      <c r="G515" s="183"/>
      <c r="H515" s="183"/>
      <c r="I515" s="183"/>
      <c r="J515" s="183"/>
      <c r="K515" s="183"/>
      <c r="L515" s="183"/>
      <c r="M515" s="183"/>
      <c r="N515" s="183"/>
      <c r="O515" s="183"/>
      <c r="P515" s="183"/>
    </row>
    <row r="517" spans="1:16" ht="12" customHeight="1" x14ac:dyDescent="0.2">
      <c r="E517" s="184" t="s">
        <v>194</v>
      </c>
      <c r="F517" s="185"/>
      <c r="G517" s="185"/>
      <c r="H517" s="186"/>
      <c r="I517" s="134">
        <v>2023</v>
      </c>
      <c r="J517" s="135"/>
      <c r="K517" s="136"/>
      <c r="L517" s="134">
        <v>2022</v>
      </c>
      <c r="M517" s="135"/>
      <c r="N517" s="136"/>
    </row>
    <row r="518" spans="1:16" ht="12" customHeight="1" x14ac:dyDescent="0.2">
      <c r="A518" s="1"/>
      <c r="E518" s="195" t="s">
        <v>613</v>
      </c>
      <c r="F518" s="196"/>
      <c r="G518" s="196"/>
      <c r="H518" s="197"/>
      <c r="I518" s="260">
        <v>0</v>
      </c>
      <c r="J518" s="193"/>
      <c r="K518" s="194"/>
      <c r="L518" s="260">
        <v>0</v>
      </c>
      <c r="M518" s="193"/>
      <c r="N518" s="194"/>
    </row>
    <row r="519" spans="1:16" ht="12" customHeight="1" x14ac:dyDescent="0.2">
      <c r="A519" s="1"/>
      <c r="E519" s="195" t="s">
        <v>532</v>
      </c>
      <c r="F519" s="196"/>
      <c r="G519" s="196"/>
      <c r="H519" s="197"/>
      <c r="I519" s="192">
        <v>360611.75</v>
      </c>
      <c r="J519" s="193"/>
      <c r="K519" s="194"/>
      <c r="L519" s="260">
        <v>385330.73</v>
      </c>
      <c r="M519" s="193"/>
      <c r="N519" s="194"/>
    </row>
    <row r="520" spans="1:16" ht="12" customHeight="1" x14ac:dyDescent="0.2">
      <c r="A520" s="1"/>
      <c r="E520" s="195" t="s">
        <v>533</v>
      </c>
      <c r="F520" s="196"/>
      <c r="G520" s="196"/>
      <c r="H520" s="197"/>
      <c r="I520" s="192">
        <v>0</v>
      </c>
      <c r="J520" s="193"/>
      <c r="K520" s="194"/>
      <c r="L520" s="260">
        <v>0</v>
      </c>
      <c r="M520" s="193"/>
      <c r="N520" s="194"/>
    </row>
    <row r="521" spans="1:16" ht="12" customHeight="1" x14ac:dyDescent="0.2">
      <c r="A521" s="1"/>
      <c r="E521" s="195" t="s">
        <v>534</v>
      </c>
      <c r="F521" s="196"/>
      <c r="G521" s="196"/>
      <c r="H521" s="197"/>
      <c r="I521" s="192">
        <v>0</v>
      </c>
      <c r="J521" s="193"/>
      <c r="K521" s="194"/>
      <c r="L521" s="260">
        <v>0</v>
      </c>
      <c r="M521" s="193"/>
      <c r="N521" s="194"/>
    </row>
    <row r="522" spans="1:16" ht="12" customHeight="1" x14ac:dyDescent="0.2">
      <c r="E522" s="195" t="s">
        <v>535</v>
      </c>
      <c r="F522" s="196"/>
      <c r="G522" s="196"/>
      <c r="H522" s="197"/>
      <c r="I522" s="192">
        <v>0</v>
      </c>
      <c r="J522" s="193"/>
      <c r="K522" s="194"/>
      <c r="L522" s="260">
        <v>0</v>
      </c>
      <c r="M522" s="193"/>
      <c r="N522" s="194"/>
    </row>
    <row r="523" spans="1:16" ht="12" customHeight="1" x14ac:dyDescent="0.2">
      <c r="E523" s="200" t="s">
        <v>614</v>
      </c>
      <c r="F523" s="201"/>
      <c r="G523" s="201"/>
      <c r="H523" s="202"/>
      <c r="I523" s="203">
        <f>SUM(I518:K522)</f>
        <v>360611.75</v>
      </c>
      <c r="J523" s="204"/>
      <c r="K523" s="205"/>
      <c r="L523" s="203">
        <f>SUM(L518:N522)</f>
        <v>385330.73</v>
      </c>
      <c r="M523" s="204"/>
      <c r="N523" s="205"/>
    </row>
    <row r="525" spans="1:16" s="29" customFormat="1" ht="11.25" x14ac:dyDescent="0.2">
      <c r="A525" s="65"/>
      <c r="B525" s="60" t="s">
        <v>85</v>
      </c>
      <c r="C525" s="163" t="s">
        <v>82</v>
      </c>
      <c r="D525" s="163"/>
      <c r="E525" s="163"/>
      <c r="F525" s="163"/>
      <c r="G525" s="163"/>
      <c r="H525" s="163"/>
      <c r="I525" s="163"/>
      <c r="J525" s="163"/>
      <c r="K525" s="163"/>
      <c r="L525" s="163"/>
      <c r="M525" s="163"/>
      <c r="N525" s="163"/>
      <c r="O525" s="163"/>
      <c r="P525" s="163"/>
    </row>
    <row r="526" spans="1:16" s="29" customFormat="1" ht="11.25" x14ac:dyDescent="0.2">
      <c r="A526" s="65"/>
      <c r="B526" s="60"/>
      <c r="C526" s="163"/>
      <c r="D526" s="163"/>
      <c r="E526" s="163"/>
      <c r="F526" s="163"/>
      <c r="G526" s="163"/>
      <c r="H526" s="163"/>
      <c r="I526" s="163"/>
      <c r="J526" s="163"/>
      <c r="K526" s="163"/>
      <c r="L526" s="163"/>
      <c r="M526" s="163"/>
      <c r="N526" s="163"/>
      <c r="O526" s="163"/>
      <c r="P526" s="163"/>
    </row>
    <row r="527" spans="1:16" s="29" customFormat="1" ht="11.25" x14ac:dyDescent="0.2">
      <c r="A527" s="28"/>
      <c r="B527" s="54"/>
      <c r="C527" s="163"/>
      <c r="D527" s="163"/>
      <c r="E527" s="163"/>
      <c r="F527" s="163"/>
      <c r="G527" s="163"/>
      <c r="H527" s="163"/>
      <c r="I527" s="163"/>
      <c r="J527" s="163"/>
      <c r="K527" s="163"/>
      <c r="L527" s="163"/>
      <c r="M527" s="163"/>
      <c r="N527" s="163"/>
      <c r="O527" s="163"/>
      <c r="P527" s="163"/>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63" t="s">
        <v>57</v>
      </c>
      <c r="D529" s="163"/>
      <c r="E529" s="163"/>
      <c r="F529" s="163"/>
      <c r="G529" s="163"/>
      <c r="H529" s="163"/>
      <c r="I529" s="163"/>
      <c r="J529" s="163"/>
      <c r="K529" s="163"/>
      <c r="L529" s="163"/>
      <c r="M529" s="163"/>
      <c r="N529" s="163"/>
      <c r="O529" s="163"/>
      <c r="P529" s="163"/>
    </row>
    <row r="531" spans="1:16" ht="12" customHeight="1" x14ac:dyDescent="0.2">
      <c r="E531" s="138"/>
      <c r="F531" s="138"/>
      <c r="G531" s="138"/>
      <c r="H531" s="138"/>
      <c r="I531" s="138"/>
      <c r="J531" s="138"/>
      <c r="K531" s="134">
        <v>2023</v>
      </c>
      <c r="L531" s="135"/>
      <c r="M531" s="136"/>
      <c r="N531" s="134">
        <v>2022</v>
      </c>
      <c r="O531" s="135"/>
      <c r="P531" s="136"/>
    </row>
    <row r="532" spans="1:16" ht="12" customHeight="1" x14ac:dyDescent="0.2">
      <c r="A532" s="11"/>
      <c r="B532" s="7"/>
      <c r="C532" s="7"/>
      <c r="E532" s="137" t="s">
        <v>48</v>
      </c>
      <c r="F532" s="137"/>
      <c r="G532" s="137"/>
      <c r="H532" s="137"/>
      <c r="I532" s="137"/>
      <c r="J532" s="137"/>
      <c r="K532" s="126"/>
      <c r="L532" s="127"/>
      <c r="M532" s="128"/>
      <c r="N532" s="126"/>
      <c r="O532" s="127"/>
      <c r="P532" s="128"/>
    </row>
    <row r="533" spans="1:16" ht="12" customHeight="1" x14ac:dyDescent="0.2">
      <c r="A533" s="15"/>
      <c r="B533" s="15"/>
      <c r="C533" s="15"/>
      <c r="D533" s="15"/>
      <c r="E533" s="137" t="s">
        <v>49</v>
      </c>
      <c r="F533" s="137"/>
      <c r="G533" s="137"/>
      <c r="H533" s="137"/>
      <c r="I533" s="137"/>
      <c r="J533" s="137"/>
      <c r="K533" s="129"/>
      <c r="L533" s="130"/>
      <c r="M533" s="131"/>
      <c r="N533" s="129"/>
      <c r="O533" s="130"/>
      <c r="P533" s="131"/>
    </row>
    <row r="534" spans="1:16" ht="12" customHeight="1" x14ac:dyDescent="0.2">
      <c r="A534" s="15"/>
      <c r="B534" s="15"/>
      <c r="C534" s="15"/>
      <c r="D534" s="15"/>
      <c r="E534" s="139" t="s">
        <v>26</v>
      </c>
      <c r="F534" s="139"/>
      <c r="G534" s="139"/>
      <c r="H534" s="139"/>
      <c r="I534" s="139"/>
      <c r="J534" s="139"/>
      <c r="K534" s="263">
        <v>7474.03</v>
      </c>
      <c r="L534" s="124"/>
      <c r="M534" s="125"/>
      <c r="N534" s="263">
        <v>886.05</v>
      </c>
      <c r="O534" s="124"/>
      <c r="P534" s="125"/>
    </row>
    <row r="535" spans="1:16" ht="12" customHeight="1" x14ac:dyDescent="0.2">
      <c r="A535" s="15"/>
      <c r="B535" s="15"/>
      <c r="C535" s="15"/>
      <c r="D535" s="15"/>
      <c r="E535" s="139" t="s">
        <v>27</v>
      </c>
      <c r="F535" s="139"/>
      <c r="G535" s="139"/>
      <c r="H535" s="139"/>
      <c r="I535" s="139"/>
      <c r="J535" s="139"/>
      <c r="K535" s="123"/>
      <c r="L535" s="124"/>
      <c r="M535" s="125"/>
      <c r="N535" s="123"/>
      <c r="O535" s="124"/>
      <c r="P535" s="125"/>
    </row>
    <row r="536" spans="1:16" ht="12" customHeight="1" x14ac:dyDescent="0.2">
      <c r="E536" s="139" t="s">
        <v>28</v>
      </c>
      <c r="F536" s="139"/>
      <c r="G536" s="139"/>
      <c r="H536" s="139"/>
      <c r="I536" s="139"/>
      <c r="J536" s="139"/>
      <c r="K536" s="123"/>
      <c r="L536" s="124"/>
      <c r="M536" s="125"/>
      <c r="N536" s="123"/>
      <c r="O536" s="124"/>
      <c r="P536" s="125"/>
    </row>
    <row r="537" spans="1:16" ht="12" customHeight="1" x14ac:dyDescent="0.2">
      <c r="A537" s="15"/>
      <c r="B537" s="15"/>
      <c r="C537" s="15"/>
      <c r="D537" s="15"/>
      <c r="E537" s="137" t="s">
        <v>50</v>
      </c>
      <c r="F537" s="137"/>
      <c r="G537" s="137"/>
      <c r="H537" s="137"/>
      <c r="I537" s="137"/>
      <c r="J537" s="137"/>
      <c r="K537" s="120"/>
      <c r="L537" s="121"/>
      <c r="M537" s="122"/>
      <c r="N537" s="120"/>
      <c r="O537" s="121"/>
      <c r="P537" s="122"/>
    </row>
    <row r="538" spans="1:16" ht="12" customHeight="1" x14ac:dyDescent="0.2">
      <c r="A538" s="15"/>
      <c r="B538" s="15"/>
      <c r="C538" s="15"/>
      <c r="D538" s="15"/>
      <c r="E538" s="137" t="s">
        <v>51</v>
      </c>
      <c r="F538" s="137"/>
      <c r="G538" s="137"/>
      <c r="H538" s="137"/>
      <c r="I538" s="137"/>
      <c r="J538" s="137"/>
      <c r="K538" s="120"/>
      <c r="L538" s="121"/>
      <c r="M538" s="122"/>
      <c r="N538" s="120"/>
      <c r="O538" s="121"/>
      <c r="P538" s="122"/>
    </row>
    <row r="539" spans="1:16" ht="12" customHeight="1" x14ac:dyDescent="0.2">
      <c r="A539" s="1"/>
      <c r="E539" s="139" t="s">
        <v>29</v>
      </c>
      <c r="F539" s="139"/>
      <c r="G539" s="139"/>
      <c r="H539" s="139"/>
      <c r="I539" s="139"/>
      <c r="J539" s="139"/>
      <c r="K539" s="123"/>
      <c r="L539" s="124"/>
      <c r="M539" s="125"/>
      <c r="N539" s="123"/>
      <c r="O539" s="124"/>
      <c r="P539" s="125"/>
    </row>
    <row r="540" spans="1:16" ht="12" customHeight="1" x14ac:dyDescent="0.2">
      <c r="E540" s="139" t="s">
        <v>30</v>
      </c>
      <c r="F540" s="139"/>
      <c r="G540" s="139"/>
      <c r="H540" s="139"/>
      <c r="I540" s="139"/>
      <c r="J540" s="139"/>
      <c r="K540" s="123"/>
      <c r="L540" s="124"/>
      <c r="M540" s="125"/>
      <c r="N540" s="123"/>
      <c r="O540" s="124"/>
      <c r="P540" s="125"/>
    </row>
    <row r="541" spans="1:16" ht="12" customHeight="1" x14ac:dyDescent="0.2">
      <c r="A541" s="1"/>
    </row>
    <row r="542" spans="1:16" s="29" customFormat="1" ht="11.25" x14ac:dyDescent="0.2">
      <c r="B542" s="218" t="s">
        <v>3</v>
      </c>
      <c r="C542" s="218"/>
      <c r="D542" s="218"/>
      <c r="E542" s="218"/>
      <c r="F542" s="218"/>
      <c r="G542" s="218"/>
      <c r="H542" s="218"/>
      <c r="I542" s="218"/>
      <c r="J542" s="218"/>
      <c r="K542" s="218"/>
      <c r="L542" s="218"/>
      <c r="M542" s="218"/>
      <c r="N542" s="218"/>
      <c r="O542" s="218"/>
      <c r="P542" s="218"/>
    </row>
    <row r="543" spans="1:16" ht="12" customHeight="1" x14ac:dyDescent="0.2">
      <c r="A543" s="1"/>
    </row>
    <row r="544" spans="1:16" ht="23.25" customHeight="1" x14ac:dyDescent="0.2">
      <c r="B544" s="2" t="s">
        <v>62</v>
      </c>
      <c r="C544" s="221" t="s">
        <v>63</v>
      </c>
      <c r="D544" s="221"/>
      <c r="E544" s="221"/>
      <c r="F544" s="221"/>
      <c r="G544" s="221"/>
      <c r="H544" s="221"/>
      <c r="I544" s="221"/>
      <c r="J544" s="221"/>
      <c r="K544" s="221"/>
      <c r="L544" s="221"/>
      <c r="M544" s="221"/>
      <c r="N544" s="221"/>
      <c r="O544" s="221"/>
      <c r="P544" s="221"/>
    </row>
    <row r="546" spans="1:16" s="49" customFormat="1" x14ac:dyDescent="0.2">
      <c r="B546" s="198" t="s">
        <v>248</v>
      </c>
      <c r="C546" s="198"/>
      <c r="D546" s="198"/>
      <c r="E546" s="198"/>
      <c r="F546" s="198"/>
      <c r="G546" s="198"/>
      <c r="H546" s="198"/>
      <c r="I546" s="198"/>
      <c r="J546" s="198"/>
      <c r="K546" s="198"/>
      <c r="L546" s="198"/>
      <c r="M546" s="198"/>
      <c r="N546" s="198"/>
      <c r="O546" s="198"/>
      <c r="P546" s="198"/>
    </row>
    <row r="547" spans="1:16" s="49" customFormat="1" x14ac:dyDescent="0.2">
      <c r="B547" s="198"/>
      <c r="C547" s="198"/>
      <c r="D547" s="198"/>
      <c r="E547" s="198"/>
      <c r="F547" s="198"/>
      <c r="G547" s="198"/>
      <c r="H547" s="198"/>
      <c r="I547" s="198"/>
      <c r="J547" s="198"/>
      <c r="K547" s="198"/>
      <c r="L547" s="198"/>
      <c r="M547" s="198"/>
      <c r="N547" s="198"/>
      <c r="O547" s="198"/>
      <c r="P547" s="198"/>
    </row>
    <row r="549" spans="1:16" ht="12" customHeight="1" x14ac:dyDescent="0.2">
      <c r="A549" s="219" t="s">
        <v>31</v>
      </c>
      <c r="B549" s="219"/>
      <c r="C549" s="219"/>
      <c r="D549" s="219"/>
      <c r="E549" s="219"/>
      <c r="F549" s="219"/>
      <c r="G549" s="219"/>
      <c r="H549" s="219"/>
      <c r="I549" s="219"/>
      <c r="J549" s="219"/>
      <c r="K549" s="219"/>
      <c r="L549" s="219"/>
      <c r="M549" s="219"/>
      <c r="N549" s="219"/>
      <c r="O549" s="219"/>
      <c r="P549" s="219"/>
    </row>
    <row r="550" spans="1:16" ht="12" customHeight="1" x14ac:dyDescent="0.2">
      <c r="A550" s="2"/>
    </row>
    <row r="551" spans="1:16" x14ac:dyDescent="0.2">
      <c r="B551" s="198" t="s">
        <v>249</v>
      </c>
      <c r="C551" s="198"/>
      <c r="D551" s="198"/>
      <c r="E551" s="198"/>
      <c r="F551" s="198"/>
      <c r="G551" s="198"/>
      <c r="H551" s="198"/>
      <c r="I551" s="198"/>
      <c r="J551" s="198"/>
      <c r="K551" s="198"/>
      <c r="L551" s="198"/>
      <c r="M551" s="198"/>
      <c r="N551" s="198"/>
      <c r="O551" s="198"/>
      <c r="P551" s="198"/>
    </row>
    <row r="552" spans="1:16" x14ac:dyDescent="0.2">
      <c r="B552" s="198"/>
      <c r="C552" s="198"/>
      <c r="D552" s="198"/>
      <c r="E552" s="198"/>
      <c r="F552" s="198"/>
      <c r="G552" s="198"/>
      <c r="H552" s="198"/>
      <c r="I552" s="198"/>
      <c r="J552" s="198"/>
      <c r="K552" s="198"/>
      <c r="L552" s="198"/>
      <c r="M552" s="198"/>
      <c r="N552" s="198"/>
      <c r="O552" s="198"/>
      <c r="P552" s="198"/>
    </row>
    <row r="553" spans="1:16" x14ac:dyDescent="0.2">
      <c r="B553" s="198"/>
      <c r="C553" s="198"/>
      <c r="D553" s="198"/>
      <c r="E553" s="198"/>
      <c r="F553" s="198"/>
      <c r="G553" s="198"/>
      <c r="H553" s="198"/>
      <c r="I553" s="198"/>
      <c r="J553" s="198"/>
      <c r="K553" s="198"/>
      <c r="L553" s="198"/>
      <c r="M553" s="198"/>
      <c r="N553" s="198"/>
      <c r="O553" s="198"/>
      <c r="P553" s="198"/>
    </row>
    <row r="554" spans="1:16" x14ac:dyDescent="0.2">
      <c r="B554" s="76"/>
      <c r="C554" s="76"/>
      <c r="D554" s="76"/>
      <c r="E554" s="76"/>
      <c r="F554" s="76"/>
      <c r="G554" s="76"/>
      <c r="H554" s="76"/>
      <c r="I554" s="76"/>
      <c r="J554" s="76"/>
      <c r="K554" s="76"/>
      <c r="L554" s="76"/>
      <c r="M554" s="76"/>
      <c r="N554" s="76"/>
      <c r="O554" s="76"/>
      <c r="P554" s="76"/>
    </row>
    <row r="555" spans="1:16" ht="12" customHeight="1" x14ac:dyDescent="0.2">
      <c r="B555" s="1" t="s">
        <v>32</v>
      </c>
    </row>
    <row r="556" spans="1:16" ht="12" customHeight="1" x14ac:dyDescent="0.2">
      <c r="B556" s="1"/>
    </row>
    <row r="557" spans="1:16" ht="12" customHeight="1" x14ac:dyDescent="0.2">
      <c r="B557" s="2" t="s">
        <v>33</v>
      </c>
    </row>
    <row r="558" spans="1:16" ht="12" customHeight="1" x14ac:dyDescent="0.2">
      <c r="A558" s="2"/>
    </row>
    <row r="559" spans="1:16" ht="12" customHeight="1" x14ac:dyDescent="0.2">
      <c r="C559" s="3" t="s">
        <v>34</v>
      </c>
    </row>
    <row r="560" spans="1:16" ht="6" customHeight="1" x14ac:dyDescent="0.2">
      <c r="C560" s="3"/>
    </row>
    <row r="561" spans="1:16" s="29" customFormat="1" ht="12" customHeight="1" x14ac:dyDescent="0.2">
      <c r="A561" s="28"/>
      <c r="B561" s="53"/>
      <c r="C561" s="53"/>
      <c r="D561" s="58" t="s">
        <v>35</v>
      </c>
      <c r="E561" s="58"/>
      <c r="F561" s="53"/>
      <c r="G561" s="53"/>
      <c r="H561" s="53"/>
      <c r="I561" s="53"/>
      <c r="J561" s="53"/>
      <c r="K561" s="53"/>
      <c r="L561" s="53"/>
      <c r="M561" s="53"/>
      <c r="N561" s="53"/>
      <c r="O561" s="53"/>
      <c r="P561" s="53"/>
    </row>
    <row r="562" spans="1:16" ht="6" customHeight="1" x14ac:dyDescent="0.2"/>
    <row r="563" spans="1:16" s="29" customFormat="1" ht="12" customHeight="1" x14ac:dyDescent="0.2">
      <c r="B563" s="53"/>
      <c r="C563" s="53"/>
      <c r="D563" s="58" t="s">
        <v>36</v>
      </c>
      <c r="E563" s="58"/>
      <c r="F563" s="53"/>
      <c r="G563" s="53"/>
      <c r="H563" s="53"/>
      <c r="I563" s="53"/>
      <c r="J563" s="53"/>
      <c r="K563" s="53"/>
      <c r="L563" s="53"/>
      <c r="M563" s="53"/>
      <c r="N563" s="53"/>
      <c r="O563" s="53"/>
      <c r="P563" s="53"/>
    </row>
    <row r="564" spans="1:16" ht="6" customHeight="1" x14ac:dyDescent="0.2">
      <c r="D564" s="1"/>
      <c r="E564" s="1"/>
    </row>
    <row r="565" spans="1:16" s="29" customFormat="1" ht="12" customHeight="1" x14ac:dyDescent="0.2">
      <c r="B565" s="53"/>
      <c r="C565" s="53"/>
      <c r="D565" s="58" t="s">
        <v>4</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5</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37</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3" t="s">
        <v>6</v>
      </c>
      <c r="E571" s="53"/>
      <c r="F571" s="53"/>
      <c r="G571" s="53"/>
      <c r="H571" s="53"/>
      <c r="I571" s="53"/>
      <c r="J571" s="53"/>
      <c r="K571" s="53"/>
      <c r="L571" s="53"/>
      <c r="M571" s="53"/>
      <c r="N571" s="53"/>
      <c r="O571" s="53"/>
      <c r="P571" s="53"/>
    </row>
    <row r="573" spans="1:16" ht="12" customHeight="1" x14ac:dyDescent="0.2">
      <c r="E573" s="178" t="s">
        <v>194</v>
      </c>
      <c r="F573" s="178"/>
      <c r="G573" s="178"/>
      <c r="H573" s="178"/>
      <c r="I573" s="178"/>
      <c r="J573" s="178"/>
      <c r="K573" s="178"/>
      <c r="L573" s="134" t="s">
        <v>197</v>
      </c>
      <c r="M573" s="135"/>
      <c r="N573" s="136"/>
    </row>
    <row r="574" spans="1:16" ht="12" customHeight="1" x14ac:dyDescent="0.2">
      <c r="E574" s="180" t="s">
        <v>615</v>
      </c>
      <c r="F574" s="180"/>
      <c r="G574" s="180"/>
      <c r="H574" s="180"/>
      <c r="I574" s="180"/>
      <c r="J574" s="180"/>
      <c r="K574" s="180"/>
      <c r="L574" s="261">
        <v>0</v>
      </c>
      <c r="M574" s="199"/>
      <c r="N574" s="199"/>
    </row>
    <row r="575" spans="1:16" ht="12" customHeight="1" x14ac:dyDescent="0.2">
      <c r="E575" s="180" t="s">
        <v>616</v>
      </c>
      <c r="F575" s="180"/>
      <c r="G575" s="180"/>
      <c r="H575" s="180"/>
      <c r="I575" s="180"/>
      <c r="J575" s="180"/>
      <c r="K575" s="180"/>
      <c r="L575" s="261">
        <v>0</v>
      </c>
      <c r="M575" s="199"/>
      <c r="N575" s="199"/>
    </row>
    <row r="576" spans="1:16" ht="12" customHeight="1" x14ac:dyDescent="0.2">
      <c r="E576" s="180" t="s">
        <v>617</v>
      </c>
      <c r="F576" s="180"/>
      <c r="G576" s="180"/>
      <c r="H576" s="180"/>
      <c r="I576" s="180"/>
      <c r="J576" s="180"/>
      <c r="K576" s="180"/>
      <c r="L576" s="261">
        <v>0</v>
      </c>
      <c r="M576" s="199"/>
      <c r="N576" s="199"/>
    </row>
    <row r="577" spans="2:16" ht="12" customHeight="1" x14ac:dyDescent="0.2">
      <c r="E577" s="180" t="s">
        <v>618</v>
      </c>
      <c r="F577" s="180"/>
      <c r="G577" s="180"/>
      <c r="H577" s="180"/>
      <c r="I577" s="180"/>
      <c r="J577" s="180"/>
      <c r="K577" s="180"/>
      <c r="L577" s="261">
        <v>0</v>
      </c>
      <c r="M577" s="199"/>
      <c r="N577" s="199"/>
    </row>
    <row r="578" spans="2:16" ht="12" customHeight="1" x14ac:dyDescent="0.2">
      <c r="E578" s="180" t="s">
        <v>619</v>
      </c>
      <c r="F578" s="180"/>
      <c r="G578" s="180"/>
      <c r="H578" s="180"/>
      <c r="I578" s="180"/>
      <c r="J578" s="180"/>
      <c r="K578" s="180"/>
      <c r="L578" s="261">
        <v>0</v>
      </c>
      <c r="M578" s="199"/>
      <c r="N578" s="199"/>
    </row>
    <row r="579" spans="2:16" ht="12" customHeight="1" x14ac:dyDescent="0.2">
      <c r="E579" s="180" t="s">
        <v>620</v>
      </c>
      <c r="F579" s="180"/>
      <c r="G579" s="180"/>
      <c r="H579" s="180"/>
      <c r="I579" s="180"/>
      <c r="J579" s="180"/>
      <c r="K579" s="180"/>
      <c r="L579" s="261">
        <v>0</v>
      </c>
      <c r="M579" s="199"/>
      <c r="N579" s="199"/>
    </row>
    <row r="580" spans="2:16" ht="12" customHeight="1" x14ac:dyDescent="0.2">
      <c r="E580" s="180"/>
      <c r="F580" s="180"/>
      <c r="G580" s="180"/>
      <c r="H580" s="180"/>
      <c r="I580" s="180"/>
      <c r="J580" s="180"/>
      <c r="K580" s="180"/>
      <c r="L580" s="261">
        <v>0</v>
      </c>
      <c r="M580" s="199"/>
      <c r="N580" s="199"/>
    </row>
    <row r="581" spans="2:16" ht="12" customHeight="1" x14ac:dyDescent="0.2">
      <c r="E581" s="210" t="s">
        <v>621</v>
      </c>
      <c r="F581" s="211"/>
      <c r="G581" s="211"/>
      <c r="H581" s="211"/>
      <c r="I581" s="211"/>
      <c r="J581" s="211"/>
      <c r="K581" s="212"/>
      <c r="L581" s="213">
        <f>SUM(L574:N580)</f>
        <v>0</v>
      </c>
      <c r="M581" s="213"/>
      <c r="N581" s="213"/>
    </row>
    <row r="583" spans="2:16" ht="12" customHeight="1" x14ac:dyDescent="0.2">
      <c r="C583" s="1" t="s">
        <v>38</v>
      </c>
    </row>
    <row r="584" spans="2:16" ht="6" customHeight="1" x14ac:dyDescent="0.2">
      <c r="C584" s="1"/>
    </row>
    <row r="585" spans="2:16" s="29" customFormat="1" ht="12" customHeight="1" x14ac:dyDescent="0.2">
      <c r="B585" s="53"/>
      <c r="C585" s="53"/>
      <c r="D585" s="53" t="s">
        <v>7</v>
      </c>
      <c r="E585" s="53"/>
      <c r="F585" s="53"/>
      <c r="G585" s="53"/>
      <c r="H585" s="53"/>
      <c r="I585" s="53"/>
      <c r="J585" s="53"/>
      <c r="K585" s="53"/>
      <c r="L585" s="53"/>
      <c r="M585" s="53"/>
      <c r="N585" s="53"/>
      <c r="O585" s="53"/>
      <c r="P585" s="53"/>
    </row>
    <row r="586" spans="2:16" ht="6" customHeight="1" x14ac:dyDescent="0.2"/>
    <row r="587" spans="2:16" s="29" customFormat="1" ht="12" customHeight="1" x14ac:dyDescent="0.2">
      <c r="B587" s="53"/>
      <c r="C587" s="53"/>
      <c r="D587" s="53" t="s">
        <v>8</v>
      </c>
      <c r="E587" s="53"/>
      <c r="F587" s="53"/>
      <c r="G587" s="53"/>
      <c r="H587" s="53"/>
      <c r="I587" s="53"/>
      <c r="J587" s="53"/>
      <c r="K587" s="53"/>
      <c r="L587" s="53"/>
      <c r="M587" s="53"/>
      <c r="N587" s="53"/>
      <c r="O587" s="53"/>
      <c r="P587" s="53"/>
    </row>
    <row r="589" spans="2:16" s="29" customFormat="1" ht="12" customHeight="1" x14ac:dyDescent="0.2">
      <c r="B589" s="217" t="s">
        <v>232</v>
      </c>
      <c r="C589" s="217"/>
      <c r="D589" s="217"/>
      <c r="E589" s="217"/>
      <c r="F589" s="217"/>
      <c r="G589" s="217"/>
      <c r="H589" s="217"/>
      <c r="I589" s="217"/>
      <c r="J589" s="217"/>
      <c r="K589" s="217"/>
      <c r="L589" s="217"/>
      <c r="M589" s="217"/>
      <c r="N589" s="217"/>
      <c r="O589" s="217"/>
      <c r="P589" s="217"/>
    </row>
    <row r="590" spans="2:16" ht="6" customHeight="1" x14ac:dyDescent="0.2"/>
    <row r="591" spans="2:16" s="29" customFormat="1" ht="25.5" customHeight="1" x14ac:dyDescent="0.2">
      <c r="B591" s="55" t="s">
        <v>86</v>
      </c>
      <c r="C591" s="220" t="s">
        <v>83</v>
      </c>
      <c r="D591" s="220"/>
      <c r="E591" s="220"/>
      <c r="F591" s="220"/>
      <c r="G591" s="220"/>
      <c r="H591" s="220"/>
      <c r="I591" s="220"/>
      <c r="J591" s="220"/>
      <c r="K591" s="220"/>
      <c r="L591" s="220"/>
      <c r="M591" s="220"/>
      <c r="N591" s="220"/>
      <c r="O591" s="220"/>
      <c r="P591" s="220"/>
    </row>
    <row r="592" spans="2:16" ht="6" customHeight="1" x14ac:dyDescent="0.2">
      <c r="B592" s="20"/>
    </row>
    <row r="593" spans="1:16" s="29" customFormat="1" ht="12" customHeight="1" x14ac:dyDescent="0.2">
      <c r="B593" s="74" t="s">
        <v>85</v>
      </c>
      <c r="C593" s="53" t="s">
        <v>84</v>
      </c>
      <c r="D593" s="53"/>
      <c r="E593" s="53"/>
      <c r="F593" s="53"/>
      <c r="G593" s="53"/>
      <c r="H593" s="53"/>
      <c r="I593" s="53"/>
      <c r="J593" s="53"/>
      <c r="K593" s="53"/>
      <c r="L593" s="53"/>
      <c r="M593" s="53"/>
      <c r="N593" s="53"/>
      <c r="O593" s="53"/>
      <c r="P593" s="53"/>
    </row>
    <row r="594" spans="1:16" ht="6" customHeight="1" x14ac:dyDescent="0.2">
      <c r="B594" s="20"/>
    </row>
    <row r="595" spans="1:16" s="29" customFormat="1" ht="12" customHeight="1" x14ac:dyDescent="0.2">
      <c r="B595" s="74" t="s">
        <v>88</v>
      </c>
      <c r="C595" s="53" t="s">
        <v>87</v>
      </c>
      <c r="D595" s="53"/>
      <c r="E595" s="53"/>
      <c r="F595" s="53"/>
      <c r="G595" s="53"/>
      <c r="H595" s="53"/>
      <c r="I595" s="53"/>
      <c r="J595" s="53"/>
      <c r="K595" s="53"/>
      <c r="L595" s="53"/>
      <c r="M595" s="53"/>
      <c r="N595" s="53"/>
      <c r="O595" s="53"/>
      <c r="P595" s="53"/>
    </row>
    <row r="597" spans="1:16" ht="12" customHeight="1" x14ac:dyDescent="0.2">
      <c r="A597" s="219" t="s">
        <v>39</v>
      </c>
      <c r="B597" s="219"/>
      <c r="C597" s="219"/>
      <c r="D597" s="219"/>
      <c r="E597" s="219"/>
      <c r="F597" s="219"/>
      <c r="G597" s="219"/>
      <c r="H597" s="219"/>
      <c r="I597" s="219"/>
      <c r="J597" s="219"/>
      <c r="K597" s="219"/>
      <c r="L597" s="219"/>
      <c r="M597" s="219"/>
      <c r="N597" s="219"/>
      <c r="O597" s="219"/>
      <c r="P597" s="219"/>
    </row>
    <row r="598" spans="1:16" ht="12" customHeight="1" x14ac:dyDescent="0.2">
      <c r="A598" s="100"/>
      <c r="B598" s="100"/>
      <c r="C598" s="100"/>
      <c r="D598" s="100"/>
      <c r="E598" s="100"/>
      <c r="F598" s="100"/>
      <c r="G598" s="100"/>
      <c r="H598" s="100"/>
      <c r="I598" s="100"/>
      <c r="J598" s="100"/>
      <c r="K598" s="100"/>
      <c r="L598" s="100"/>
      <c r="M598" s="100"/>
      <c r="N598" s="100"/>
      <c r="O598" s="100"/>
      <c r="P598" s="100"/>
    </row>
    <row r="599" spans="1:16" ht="12" customHeight="1" x14ac:dyDescent="0.2">
      <c r="B599" s="25" t="s">
        <v>86</v>
      </c>
      <c r="C599" s="14" t="s">
        <v>97</v>
      </c>
    </row>
    <row r="600" spans="1:16" ht="12" customHeight="1" x14ac:dyDescent="0.2">
      <c r="A600" s="2"/>
    </row>
    <row r="601" spans="1:16" ht="12" customHeight="1" x14ac:dyDescent="0.2">
      <c r="A601" s="29"/>
      <c r="B601" s="162" t="s">
        <v>9</v>
      </c>
      <c r="C601" s="162"/>
      <c r="D601" s="162"/>
      <c r="E601" s="162"/>
      <c r="F601" s="162"/>
      <c r="G601" s="162"/>
      <c r="H601" s="162"/>
      <c r="I601" s="162"/>
      <c r="J601" s="162"/>
      <c r="K601" s="162"/>
      <c r="L601" s="162"/>
      <c r="M601" s="162"/>
      <c r="N601" s="162"/>
      <c r="O601" s="162"/>
      <c r="P601" s="162"/>
    </row>
    <row r="602" spans="1:16" ht="12" customHeight="1" x14ac:dyDescent="0.2">
      <c r="A602" s="1"/>
    </row>
    <row r="603" spans="1:16" ht="12" customHeight="1" x14ac:dyDescent="0.2">
      <c r="A603" s="29"/>
      <c r="B603" s="162" t="s">
        <v>240</v>
      </c>
      <c r="C603" s="162"/>
      <c r="D603" s="162"/>
      <c r="E603" s="162"/>
      <c r="F603" s="162"/>
      <c r="G603" s="162"/>
      <c r="H603" s="162"/>
      <c r="I603" s="162"/>
      <c r="J603" s="162"/>
      <c r="K603" s="162"/>
      <c r="L603" s="162"/>
      <c r="M603" s="162"/>
      <c r="N603" s="162"/>
      <c r="O603" s="162"/>
      <c r="P603" s="162"/>
    </row>
    <row r="605" spans="1:16" ht="12" customHeight="1" x14ac:dyDescent="0.2">
      <c r="A605" s="29"/>
      <c r="B605" s="162" t="s">
        <v>241</v>
      </c>
      <c r="C605" s="162"/>
      <c r="D605" s="162"/>
      <c r="E605" s="162"/>
      <c r="F605" s="162"/>
      <c r="G605" s="162"/>
      <c r="H605" s="162"/>
      <c r="I605" s="162"/>
      <c r="J605" s="162"/>
      <c r="K605" s="162"/>
      <c r="L605" s="162"/>
      <c r="M605" s="162"/>
      <c r="N605" s="162"/>
      <c r="O605" s="162"/>
      <c r="P605" s="162"/>
    </row>
    <row r="607" spans="1:16" ht="41.25" customHeight="1" x14ac:dyDescent="0.2">
      <c r="B607" s="206" t="s">
        <v>525</v>
      </c>
      <c r="C607" s="206"/>
      <c r="D607" s="206"/>
      <c r="E607" s="206"/>
      <c r="F607" s="206"/>
      <c r="G607" s="206"/>
      <c r="H607" s="206"/>
      <c r="I607" s="206"/>
      <c r="J607" s="206"/>
      <c r="K607" s="206"/>
      <c r="L607" s="206"/>
      <c r="M607" s="206"/>
      <c r="N607" s="206"/>
      <c r="O607" s="206"/>
      <c r="P607" s="206"/>
    </row>
    <row r="609" spans="1:16" ht="12" customHeight="1" x14ac:dyDescent="0.2">
      <c r="B609" s="25" t="s">
        <v>98</v>
      </c>
      <c r="C609" s="14" t="s">
        <v>99</v>
      </c>
    </row>
    <row r="610" spans="1:16" ht="12" customHeight="1" x14ac:dyDescent="0.2">
      <c r="A610" s="2"/>
    </row>
    <row r="611" spans="1:16" ht="12" customHeight="1" x14ac:dyDescent="0.2">
      <c r="A611" s="29"/>
      <c r="B611" s="162" t="s">
        <v>242</v>
      </c>
      <c r="C611" s="162"/>
      <c r="D611" s="162"/>
      <c r="E611" s="162"/>
      <c r="F611" s="162"/>
      <c r="G611" s="162"/>
      <c r="H611" s="162"/>
      <c r="I611" s="162"/>
      <c r="J611" s="162"/>
      <c r="K611" s="162"/>
      <c r="L611" s="162"/>
      <c r="M611" s="162"/>
      <c r="N611" s="162"/>
      <c r="O611" s="162"/>
      <c r="P611" s="162"/>
    </row>
    <row r="613" spans="1:16" ht="51.75" customHeight="1" x14ac:dyDescent="0.2">
      <c r="B613" s="249" t="s">
        <v>458</v>
      </c>
      <c r="C613" s="249"/>
      <c r="D613" s="249"/>
      <c r="E613" s="249"/>
      <c r="F613" s="249"/>
      <c r="G613" s="249"/>
      <c r="H613" s="249"/>
      <c r="I613" s="249"/>
      <c r="J613" s="249"/>
      <c r="K613" s="249"/>
      <c r="L613" s="249"/>
      <c r="M613" s="249"/>
      <c r="N613" s="249"/>
      <c r="O613" s="249"/>
      <c r="P613" s="249"/>
    </row>
    <row r="615" spans="1:16" ht="12" customHeight="1" x14ac:dyDescent="0.2">
      <c r="B615" s="25" t="s">
        <v>100</v>
      </c>
      <c r="C615" s="14" t="s">
        <v>101</v>
      </c>
    </row>
    <row r="616" spans="1:16" ht="12" customHeight="1" x14ac:dyDescent="0.2">
      <c r="A616" s="2"/>
    </row>
    <row r="617" spans="1:16" ht="12" customHeight="1" x14ac:dyDescent="0.2">
      <c r="A617" s="29"/>
      <c r="B617" s="58" t="s">
        <v>40</v>
      </c>
      <c r="C617" s="53"/>
      <c r="D617" s="53"/>
      <c r="E617" s="53"/>
      <c r="F617" s="53"/>
      <c r="G617" s="53"/>
      <c r="H617" s="53"/>
      <c r="I617" s="53"/>
      <c r="J617" s="53"/>
      <c r="K617" s="53"/>
      <c r="L617" s="53"/>
      <c r="M617" s="53"/>
      <c r="N617" s="53"/>
      <c r="O617" s="53"/>
      <c r="P617" s="53"/>
    </row>
    <row r="618" spans="1:16" ht="12" customHeight="1" x14ac:dyDescent="0.2">
      <c r="A618" s="1"/>
    </row>
    <row r="619" spans="1:16" ht="12" customHeight="1" x14ac:dyDescent="0.2">
      <c r="A619" s="29"/>
      <c r="B619" s="53"/>
      <c r="C619" s="58" t="s">
        <v>11</v>
      </c>
      <c r="D619" s="53" t="s">
        <v>102</v>
      </c>
      <c r="E619" s="53"/>
      <c r="F619" s="53"/>
      <c r="G619" s="53"/>
      <c r="H619" s="53"/>
      <c r="I619" s="53"/>
      <c r="J619" s="53"/>
      <c r="K619" s="53"/>
      <c r="L619" s="53"/>
      <c r="M619" s="53"/>
      <c r="N619" s="53"/>
      <c r="O619" s="53"/>
      <c r="P619" s="53"/>
    </row>
    <row r="620" spans="1:16" ht="12" customHeight="1" x14ac:dyDescent="0.2">
      <c r="C620" s="1"/>
    </row>
    <row r="621" spans="1:16" ht="12" customHeight="1" x14ac:dyDescent="0.2">
      <c r="A621" s="29"/>
      <c r="B621" s="53"/>
      <c r="C621" s="58" t="s">
        <v>103</v>
      </c>
      <c r="D621" s="53" t="s">
        <v>104</v>
      </c>
      <c r="E621" s="53"/>
      <c r="F621" s="53"/>
      <c r="G621" s="53"/>
      <c r="H621" s="53"/>
      <c r="I621" s="53"/>
      <c r="J621" s="53"/>
      <c r="K621" s="53"/>
      <c r="L621" s="53"/>
      <c r="M621" s="53"/>
      <c r="N621" s="53"/>
      <c r="O621" s="53"/>
      <c r="P621" s="53"/>
    </row>
    <row r="622" spans="1:16" ht="12" customHeight="1" x14ac:dyDescent="0.2">
      <c r="B622" s="1"/>
    </row>
    <row r="623" spans="1:16" ht="12" customHeight="1" x14ac:dyDescent="0.2">
      <c r="B623" s="1"/>
    </row>
    <row r="624" spans="1:16" ht="68.25" customHeight="1" x14ac:dyDescent="0.2">
      <c r="B624" s="206" t="s">
        <v>459</v>
      </c>
      <c r="C624" s="206"/>
      <c r="D624" s="206"/>
      <c r="E624" s="206"/>
      <c r="F624" s="206"/>
      <c r="G624" s="206"/>
      <c r="H624" s="206"/>
      <c r="I624" s="206"/>
      <c r="J624" s="206"/>
      <c r="K624" s="206"/>
      <c r="L624" s="206"/>
      <c r="M624" s="206"/>
      <c r="N624" s="206"/>
      <c r="O624" s="206"/>
      <c r="P624" s="206"/>
    </row>
    <row r="625" spans="1:16" ht="12" customHeight="1" x14ac:dyDescent="0.2">
      <c r="B625" s="102"/>
      <c r="C625" s="103"/>
      <c r="D625" s="103"/>
      <c r="E625" s="103"/>
      <c r="F625" s="103"/>
      <c r="G625" s="103"/>
      <c r="H625" s="103"/>
      <c r="I625" s="103"/>
      <c r="J625" s="103"/>
      <c r="K625" s="103"/>
      <c r="L625" s="104"/>
      <c r="M625" s="104"/>
      <c r="N625" s="104"/>
      <c r="O625" s="104"/>
      <c r="P625" s="104"/>
    </row>
    <row r="626" spans="1:16" ht="55.5" customHeight="1" x14ac:dyDescent="0.2">
      <c r="B626" s="206" t="s">
        <v>460</v>
      </c>
      <c r="C626" s="206"/>
      <c r="D626" s="206"/>
      <c r="E626" s="206"/>
      <c r="F626" s="206"/>
      <c r="G626" s="206"/>
      <c r="H626" s="206"/>
      <c r="I626" s="206"/>
      <c r="J626" s="206"/>
      <c r="K626" s="206"/>
      <c r="L626" s="206"/>
      <c r="M626" s="206"/>
      <c r="N626" s="206"/>
      <c r="O626" s="206"/>
      <c r="P626" s="206"/>
    </row>
    <row r="627" spans="1:16" ht="12" customHeight="1" x14ac:dyDescent="0.2">
      <c r="B627" s="102"/>
      <c r="C627" s="103"/>
      <c r="D627" s="103"/>
      <c r="E627" s="103"/>
      <c r="F627" s="103"/>
      <c r="G627" s="103"/>
      <c r="H627" s="103"/>
      <c r="I627" s="103"/>
      <c r="J627" s="103"/>
      <c r="K627" s="103"/>
      <c r="L627" s="104"/>
      <c r="M627" s="104"/>
      <c r="N627" s="104"/>
      <c r="O627" s="104"/>
      <c r="P627" s="104"/>
    </row>
    <row r="628" spans="1:16" ht="93" customHeight="1" x14ac:dyDescent="0.2">
      <c r="B628" s="206" t="s">
        <v>461</v>
      </c>
      <c r="C628" s="206"/>
      <c r="D628" s="206"/>
      <c r="E628" s="206"/>
      <c r="F628" s="206"/>
      <c r="G628" s="206"/>
      <c r="H628" s="206"/>
      <c r="I628" s="206"/>
      <c r="J628" s="206"/>
      <c r="K628" s="206"/>
      <c r="L628" s="206"/>
      <c r="M628" s="206"/>
      <c r="N628" s="206"/>
      <c r="O628" s="206"/>
      <c r="P628" s="206"/>
    </row>
    <row r="629" spans="1:16" ht="12" customHeight="1" x14ac:dyDescent="0.2">
      <c r="B629" s="102"/>
      <c r="C629" s="103"/>
      <c r="D629" s="103"/>
      <c r="E629" s="103"/>
      <c r="F629" s="103"/>
      <c r="G629" s="103"/>
      <c r="H629" s="103"/>
      <c r="I629" s="103"/>
      <c r="J629" s="103"/>
      <c r="K629" s="103"/>
      <c r="L629" s="104"/>
      <c r="M629" s="104"/>
      <c r="N629" s="104"/>
      <c r="O629" s="104"/>
      <c r="P629" s="104"/>
    </row>
    <row r="630" spans="1:16" ht="42.75" customHeight="1" x14ac:dyDescent="0.2">
      <c r="B630" s="206" t="s">
        <v>462</v>
      </c>
      <c r="C630" s="206"/>
      <c r="D630" s="206"/>
      <c r="E630" s="206"/>
      <c r="F630" s="206"/>
      <c r="G630" s="206"/>
      <c r="H630" s="206"/>
      <c r="I630" s="206"/>
      <c r="J630" s="206"/>
      <c r="K630" s="206"/>
      <c r="L630" s="206"/>
      <c r="M630" s="206"/>
      <c r="N630" s="206"/>
      <c r="O630" s="206"/>
      <c r="P630" s="206"/>
    </row>
    <row r="631" spans="1:16" ht="12" customHeight="1" x14ac:dyDescent="0.2">
      <c r="B631" s="102"/>
      <c r="C631" s="103"/>
      <c r="D631" s="103"/>
      <c r="E631" s="103"/>
      <c r="F631" s="103"/>
      <c r="G631" s="103"/>
      <c r="H631" s="103"/>
      <c r="I631" s="103"/>
      <c r="J631" s="103"/>
      <c r="K631" s="103"/>
      <c r="L631" s="104"/>
      <c r="M631" s="104"/>
      <c r="N631" s="104"/>
      <c r="O631" s="104"/>
      <c r="P631" s="104"/>
    </row>
    <row r="632" spans="1:16" ht="57.75" customHeight="1" x14ac:dyDescent="0.2">
      <c r="B632" s="206" t="s">
        <v>463</v>
      </c>
      <c r="C632" s="206"/>
      <c r="D632" s="206"/>
      <c r="E632" s="206"/>
      <c r="F632" s="206"/>
      <c r="G632" s="206"/>
      <c r="H632" s="206"/>
      <c r="I632" s="206"/>
      <c r="J632" s="206"/>
      <c r="K632" s="206"/>
      <c r="L632" s="206"/>
      <c r="M632" s="206"/>
      <c r="N632" s="206"/>
      <c r="O632" s="206"/>
      <c r="P632" s="206"/>
    </row>
    <row r="633" spans="1:16" ht="12" customHeight="1" x14ac:dyDescent="0.2">
      <c r="B633" s="102"/>
      <c r="C633" s="103"/>
      <c r="D633" s="103"/>
      <c r="E633" s="103"/>
      <c r="F633" s="103"/>
      <c r="G633" s="103"/>
      <c r="H633" s="103"/>
      <c r="I633" s="103"/>
      <c r="J633" s="103"/>
      <c r="K633" s="103"/>
      <c r="L633" s="104"/>
      <c r="M633" s="104"/>
      <c r="N633" s="104"/>
      <c r="O633" s="104"/>
      <c r="P633" s="104"/>
    </row>
    <row r="634" spans="1:16" ht="30" customHeight="1" x14ac:dyDescent="0.2">
      <c r="B634" s="206" t="s">
        <v>464</v>
      </c>
      <c r="C634" s="206"/>
      <c r="D634" s="206"/>
      <c r="E634" s="206"/>
      <c r="F634" s="206"/>
      <c r="G634" s="206"/>
      <c r="H634" s="206"/>
      <c r="I634" s="206"/>
      <c r="J634" s="206"/>
      <c r="K634" s="206"/>
      <c r="L634" s="206"/>
      <c r="M634" s="206"/>
      <c r="N634" s="206"/>
      <c r="O634" s="206"/>
      <c r="P634" s="206"/>
    </row>
    <row r="635" spans="1:16" ht="12" customHeight="1" x14ac:dyDescent="0.2">
      <c r="B635" s="1"/>
    </row>
    <row r="636" spans="1:16" ht="12" customHeight="1" x14ac:dyDescent="0.2">
      <c r="B636" s="1"/>
    </row>
    <row r="637" spans="1:16" ht="12" customHeight="1" x14ac:dyDescent="0.2">
      <c r="B637" s="25" t="s">
        <v>105</v>
      </c>
      <c r="C637" s="14" t="s">
        <v>106</v>
      </c>
    </row>
    <row r="638" spans="1:16" ht="12" customHeight="1" x14ac:dyDescent="0.2">
      <c r="A638" s="2"/>
    </row>
    <row r="639" spans="1:16" ht="12" customHeight="1" x14ac:dyDescent="0.2">
      <c r="A639" s="29"/>
      <c r="B639" s="58" t="s">
        <v>40</v>
      </c>
      <c r="C639" s="53"/>
      <c r="D639" s="53"/>
      <c r="E639" s="53"/>
      <c r="F639" s="53"/>
      <c r="G639" s="53"/>
      <c r="H639" s="53"/>
      <c r="I639" s="53"/>
      <c r="J639" s="53"/>
      <c r="K639" s="53"/>
      <c r="L639" s="53"/>
      <c r="M639" s="53"/>
      <c r="N639" s="53"/>
      <c r="O639" s="53"/>
      <c r="P639" s="53"/>
    </row>
    <row r="640" spans="1:16" ht="12" customHeight="1" x14ac:dyDescent="0.2">
      <c r="A640" s="1"/>
    </row>
    <row r="641" spans="1:16" ht="12" customHeight="1" x14ac:dyDescent="0.2">
      <c r="A641" s="29"/>
      <c r="B641" s="53"/>
      <c r="C641" s="58" t="s">
        <v>11</v>
      </c>
      <c r="D641" s="53" t="s">
        <v>107</v>
      </c>
      <c r="E641" s="53"/>
      <c r="F641" s="53"/>
      <c r="G641" s="53"/>
      <c r="H641" s="53"/>
      <c r="I641" s="53"/>
      <c r="J641" s="53"/>
      <c r="K641" s="53"/>
      <c r="L641" s="53"/>
      <c r="M641" s="53"/>
      <c r="N641" s="53"/>
      <c r="O641" s="53"/>
      <c r="P641" s="53"/>
    </row>
    <row r="642" spans="1:16" ht="12" customHeight="1" x14ac:dyDescent="0.2">
      <c r="C642" s="1"/>
    </row>
    <row r="643" spans="1:16" ht="12" customHeight="1" x14ac:dyDescent="0.2">
      <c r="A643" s="29"/>
      <c r="B643" s="53"/>
      <c r="C643" s="58" t="s">
        <v>103</v>
      </c>
      <c r="D643" s="53" t="s">
        <v>108</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109</v>
      </c>
      <c r="D645" s="53" t="s">
        <v>110</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111</v>
      </c>
      <c r="D647" s="53" t="s">
        <v>112</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113</v>
      </c>
      <c r="D649" s="53" t="s">
        <v>114</v>
      </c>
      <c r="E649" s="53"/>
      <c r="F649" s="53"/>
      <c r="G649" s="53"/>
      <c r="H649" s="53"/>
      <c r="I649" s="53"/>
      <c r="J649" s="53"/>
      <c r="K649" s="53"/>
      <c r="L649" s="53"/>
      <c r="M649" s="53"/>
      <c r="N649" s="53"/>
      <c r="O649" s="53"/>
      <c r="P649" s="53"/>
    </row>
    <row r="651" spans="1:16" ht="12" customHeight="1" x14ac:dyDescent="0.2">
      <c r="A651" s="29"/>
      <c r="B651" s="53"/>
      <c r="C651" s="58" t="s">
        <v>115</v>
      </c>
      <c r="D651" s="53" t="s">
        <v>116</v>
      </c>
      <c r="E651" s="53"/>
      <c r="F651" s="53"/>
      <c r="G651" s="53"/>
      <c r="H651" s="53"/>
      <c r="I651" s="53"/>
      <c r="J651" s="53"/>
      <c r="K651" s="53"/>
      <c r="L651" s="53"/>
      <c r="M651" s="53"/>
      <c r="N651" s="53"/>
      <c r="O651" s="53"/>
      <c r="P651" s="53"/>
    </row>
    <row r="652" spans="1:16" ht="12" customHeight="1" x14ac:dyDescent="0.2">
      <c r="C652" s="1"/>
    </row>
    <row r="653" spans="1:16" ht="12" customHeight="1" x14ac:dyDescent="0.2">
      <c r="A653" s="29"/>
      <c r="B653" s="53"/>
      <c r="C653" s="58" t="s">
        <v>117</v>
      </c>
      <c r="D653" s="53" t="s">
        <v>118</v>
      </c>
      <c r="E653" s="53"/>
      <c r="F653" s="53"/>
      <c r="G653" s="53"/>
      <c r="H653" s="53"/>
      <c r="I653" s="53"/>
      <c r="J653" s="53"/>
      <c r="K653" s="53"/>
      <c r="L653" s="53"/>
      <c r="M653" s="53"/>
      <c r="N653" s="53"/>
      <c r="O653" s="53"/>
      <c r="P653" s="53"/>
    </row>
    <row r="654" spans="1:16" ht="12" customHeight="1" x14ac:dyDescent="0.2">
      <c r="B654" s="1"/>
    </row>
    <row r="655" spans="1:16" ht="12" customHeight="1" x14ac:dyDescent="0.2">
      <c r="B655" s="1"/>
    </row>
    <row r="656" spans="1:16" ht="47.25" customHeight="1" x14ac:dyDescent="0.2">
      <c r="B656" s="206" t="s">
        <v>465</v>
      </c>
      <c r="C656" s="206"/>
      <c r="D656" s="206"/>
      <c r="E656" s="206"/>
      <c r="F656" s="206"/>
      <c r="G656" s="206"/>
      <c r="H656" s="206"/>
      <c r="I656" s="206"/>
      <c r="J656" s="206"/>
      <c r="K656" s="206"/>
      <c r="L656" s="206"/>
      <c r="M656" s="206"/>
      <c r="N656" s="206"/>
      <c r="O656" s="206"/>
      <c r="P656" s="206"/>
    </row>
    <row r="657" spans="2:16" ht="12" customHeight="1" x14ac:dyDescent="0.2">
      <c r="B657" s="105"/>
      <c r="C657" s="104"/>
      <c r="D657" s="104"/>
      <c r="E657" s="104"/>
      <c r="F657" s="104"/>
      <c r="G657" s="104"/>
      <c r="H657" s="104"/>
      <c r="I657" s="104"/>
      <c r="J657" s="104"/>
      <c r="K657" s="104"/>
      <c r="L657" s="104"/>
      <c r="M657" s="104"/>
      <c r="N657" s="104"/>
      <c r="O657" s="104"/>
      <c r="P657" s="104"/>
    </row>
    <row r="658" spans="2:16" ht="12" customHeight="1" x14ac:dyDescent="0.2">
      <c r="B658" s="250" t="s">
        <v>466</v>
      </c>
      <c r="C658" s="250"/>
      <c r="D658" s="250"/>
      <c r="E658" s="250"/>
      <c r="F658" s="250"/>
      <c r="G658" s="250"/>
      <c r="H658" s="250"/>
      <c r="I658" s="250"/>
      <c r="J658" s="250"/>
      <c r="K658" s="250"/>
      <c r="L658" s="104"/>
      <c r="M658" s="104"/>
      <c r="N658" s="104"/>
      <c r="O658" s="104"/>
      <c r="P658" s="104"/>
    </row>
    <row r="659" spans="2:16" ht="12" customHeight="1" x14ac:dyDescent="0.2">
      <c r="B659" s="102"/>
      <c r="C659" s="103"/>
      <c r="D659" s="103"/>
      <c r="E659" s="103"/>
      <c r="F659" s="103"/>
      <c r="G659" s="103"/>
      <c r="H659" s="103"/>
      <c r="I659" s="103"/>
      <c r="J659" s="103"/>
      <c r="K659" s="103"/>
      <c r="L659" s="104"/>
      <c r="M659" s="104"/>
      <c r="N659" s="104"/>
      <c r="O659" s="104"/>
      <c r="P659" s="104"/>
    </row>
    <row r="660" spans="2:16" ht="12" customHeight="1" x14ac:dyDescent="0.2">
      <c r="B660" s="206" t="s">
        <v>467</v>
      </c>
      <c r="C660" s="206"/>
      <c r="D660" s="206"/>
      <c r="E660" s="206"/>
      <c r="F660" s="206"/>
      <c r="G660" s="206"/>
      <c r="H660" s="206"/>
      <c r="I660" s="206"/>
      <c r="J660" s="206"/>
      <c r="K660" s="206"/>
      <c r="L660" s="206"/>
      <c r="M660" s="206"/>
      <c r="N660" s="206"/>
      <c r="O660" s="206"/>
      <c r="P660" s="206"/>
    </row>
    <row r="661" spans="2:16" ht="12" customHeight="1" x14ac:dyDescent="0.2">
      <c r="B661" s="102"/>
      <c r="C661" s="103"/>
      <c r="D661" s="103"/>
      <c r="E661" s="103"/>
      <c r="F661" s="103"/>
      <c r="G661" s="103"/>
      <c r="H661" s="103"/>
      <c r="I661" s="103"/>
      <c r="J661" s="103"/>
      <c r="K661" s="103"/>
      <c r="L661" s="104"/>
      <c r="M661" s="104"/>
      <c r="N661" s="104"/>
      <c r="O661" s="104"/>
      <c r="P661" s="104"/>
    </row>
    <row r="662" spans="2:16" ht="34.5" customHeight="1" x14ac:dyDescent="0.2">
      <c r="B662" s="206" t="s">
        <v>468</v>
      </c>
      <c r="C662" s="206"/>
      <c r="D662" s="206"/>
      <c r="E662" s="206"/>
      <c r="F662" s="206"/>
      <c r="G662" s="206"/>
      <c r="H662" s="206"/>
      <c r="I662" s="206"/>
      <c r="J662" s="206"/>
      <c r="K662" s="206"/>
      <c r="L662" s="206"/>
      <c r="M662" s="206"/>
      <c r="N662" s="206"/>
      <c r="O662" s="206"/>
      <c r="P662" s="206"/>
    </row>
    <row r="663" spans="2:16" ht="12" customHeight="1" x14ac:dyDescent="0.2">
      <c r="B663" s="102"/>
      <c r="C663" s="103"/>
      <c r="D663" s="103"/>
      <c r="E663" s="103"/>
      <c r="F663" s="103"/>
      <c r="G663" s="103"/>
      <c r="H663" s="103"/>
      <c r="I663" s="103"/>
      <c r="J663" s="103"/>
      <c r="K663" s="103"/>
      <c r="L663" s="104"/>
      <c r="M663" s="104"/>
      <c r="N663" s="104"/>
      <c r="O663" s="104"/>
      <c r="P663" s="104"/>
    </row>
    <row r="664" spans="2:16" ht="45" customHeight="1" x14ac:dyDescent="0.2">
      <c r="B664" s="206" t="s">
        <v>469</v>
      </c>
      <c r="C664" s="206"/>
      <c r="D664" s="206"/>
      <c r="E664" s="206"/>
      <c r="F664" s="206"/>
      <c r="G664" s="206"/>
      <c r="H664" s="206"/>
      <c r="I664" s="206"/>
      <c r="J664" s="206"/>
      <c r="K664" s="206"/>
      <c r="L664" s="206"/>
      <c r="M664" s="206"/>
      <c r="N664" s="206"/>
      <c r="O664" s="206"/>
      <c r="P664" s="206"/>
    </row>
    <row r="665" spans="2:16" ht="12" customHeight="1" x14ac:dyDescent="0.2">
      <c r="B665" s="102"/>
      <c r="C665" s="103"/>
      <c r="D665" s="103"/>
      <c r="E665" s="103"/>
      <c r="F665" s="103"/>
      <c r="G665" s="103"/>
      <c r="H665" s="103"/>
      <c r="I665" s="103"/>
      <c r="J665" s="103"/>
      <c r="K665" s="103"/>
      <c r="L665" s="104"/>
      <c r="M665" s="104"/>
      <c r="N665" s="104"/>
      <c r="O665" s="104"/>
      <c r="P665" s="104"/>
    </row>
    <row r="666" spans="2:16" ht="30.75" customHeight="1" x14ac:dyDescent="0.2">
      <c r="B666" s="206" t="s">
        <v>470</v>
      </c>
      <c r="C666" s="206"/>
      <c r="D666" s="206"/>
      <c r="E666" s="206"/>
      <c r="F666" s="206"/>
      <c r="G666" s="206"/>
      <c r="H666" s="206"/>
      <c r="I666" s="206"/>
      <c r="J666" s="206"/>
      <c r="K666" s="206"/>
      <c r="L666" s="206"/>
      <c r="M666" s="206"/>
      <c r="N666" s="206"/>
      <c r="O666" s="206"/>
      <c r="P666" s="206"/>
    </row>
    <row r="667" spans="2:16" ht="12" customHeight="1" x14ac:dyDescent="0.2">
      <c r="B667" s="102"/>
      <c r="C667" s="103"/>
      <c r="D667" s="103"/>
      <c r="E667" s="103"/>
      <c r="F667" s="103"/>
      <c r="G667" s="103"/>
      <c r="H667" s="103"/>
      <c r="I667" s="103"/>
      <c r="J667" s="103"/>
      <c r="K667" s="103"/>
      <c r="L667" s="104"/>
      <c r="M667" s="104"/>
      <c r="N667" s="104"/>
      <c r="O667" s="104"/>
      <c r="P667" s="104"/>
    </row>
    <row r="668" spans="2:16" ht="30.75" customHeight="1" x14ac:dyDescent="0.2">
      <c r="B668" s="206" t="s">
        <v>471</v>
      </c>
      <c r="C668" s="206"/>
      <c r="D668" s="206"/>
      <c r="E668" s="206"/>
      <c r="F668" s="206"/>
      <c r="G668" s="206"/>
      <c r="H668" s="206"/>
      <c r="I668" s="206"/>
      <c r="J668" s="206"/>
      <c r="K668" s="206"/>
      <c r="L668" s="206"/>
      <c r="M668" s="206"/>
      <c r="N668" s="206"/>
      <c r="O668" s="206"/>
      <c r="P668" s="206"/>
    </row>
    <row r="669" spans="2:16" ht="12" customHeight="1" x14ac:dyDescent="0.2">
      <c r="B669" s="102"/>
      <c r="C669" s="103"/>
      <c r="D669" s="103"/>
      <c r="E669" s="103"/>
      <c r="F669" s="103"/>
      <c r="G669" s="103"/>
      <c r="H669" s="103"/>
      <c r="I669" s="103"/>
      <c r="J669" s="103"/>
      <c r="K669" s="103"/>
      <c r="L669" s="104"/>
      <c r="M669" s="104"/>
      <c r="N669" s="104"/>
      <c r="O669" s="104"/>
      <c r="P669" s="104"/>
    </row>
    <row r="670" spans="2:16" ht="12" customHeight="1" x14ac:dyDescent="0.2">
      <c r="B670" s="206" t="s">
        <v>472</v>
      </c>
      <c r="C670" s="206"/>
      <c r="D670" s="206"/>
      <c r="E670" s="206"/>
      <c r="F670" s="206"/>
      <c r="G670" s="206"/>
      <c r="H670" s="206"/>
      <c r="I670" s="206"/>
      <c r="J670" s="206"/>
      <c r="K670" s="206"/>
      <c r="L670" s="206"/>
      <c r="M670" s="206"/>
      <c r="N670" s="206"/>
      <c r="O670" s="206"/>
      <c r="P670" s="206"/>
    </row>
    <row r="671" spans="2:16" ht="12" customHeight="1" x14ac:dyDescent="0.2">
      <c r="B671" s="102"/>
      <c r="C671" s="103"/>
      <c r="D671" s="103"/>
      <c r="E671" s="103"/>
      <c r="F671" s="103"/>
      <c r="G671" s="103"/>
      <c r="H671" s="103"/>
      <c r="I671" s="103"/>
      <c r="J671" s="103"/>
      <c r="K671" s="103"/>
      <c r="L671" s="104"/>
      <c r="M671" s="104"/>
      <c r="N671" s="104"/>
      <c r="O671" s="104"/>
      <c r="P671" s="104"/>
    </row>
    <row r="672" spans="2:16" ht="12" customHeight="1" x14ac:dyDescent="0.2">
      <c r="B672" s="206" t="s">
        <v>473</v>
      </c>
      <c r="C672" s="206"/>
      <c r="D672" s="206"/>
      <c r="E672" s="206"/>
      <c r="F672" s="206"/>
      <c r="G672" s="206"/>
      <c r="H672" s="206"/>
      <c r="I672" s="206"/>
      <c r="J672" s="206"/>
      <c r="K672" s="206"/>
      <c r="L672" s="206"/>
      <c r="M672" s="206"/>
      <c r="N672" s="206"/>
      <c r="O672" s="206"/>
      <c r="P672" s="206"/>
    </row>
    <row r="673" spans="2:16" ht="12" customHeight="1" x14ac:dyDescent="0.2">
      <c r="B673" s="102"/>
      <c r="C673" s="103"/>
      <c r="D673" s="103"/>
      <c r="E673" s="103"/>
      <c r="F673" s="103"/>
      <c r="G673" s="103"/>
      <c r="H673" s="103"/>
      <c r="I673" s="103"/>
      <c r="J673" s="103"/>
      <c r="K673" s="103"/>
      <c r="L673" s="104"/>
      <c r="M673" s="104"/>
      <c r="N673" s="104"/>
      <c r="O673" s="104"/>
      <c r="P673" s="104"/>
    </row>
    <row r="674" spans="2:16" ht="33" customHeight="1" x14ac:dyDescent="0.2">
      <c r="B674" s="206" t="s">
        <v>474</v>
      </c>
      <c r="C674" s="206"/>
      <c r="D674" s="206"/>
      <c r="E674" s="206"/>
      <c r="F674" s="206"/>
      <c r="G674" s="206"/>
      <c r="H674" s="206"/>
      <c r="I674" s="206"/>
      <c r="J674" s="206"/>
      <c r="K674" s="206"/>
      <c r="L674" s="206"/>
      <c r="M674" s="206"/>
      <c r="N674" s="206"/>
      <c r="O674" s="206"/>
      <c r="P674" s="206"/>
    </row>
    <row r="675" spans="2:16" ht="12" customHeight="1" x14ac:dyDescent="0.2">
      <c r="B675" s="102"/>
      <c r="C675" s="103"/>
      <c r="D675" s="103"/>
      <c r="E675" s="103"/>
      <c r="F675" s="103"/>
      <c r="G675" s="103"/>
      <c r="H675" s="103"/>
      <c r="I675" s="103"/>
      <c r="J675" s="103"/>
      <c r="K675" s="103"/>
      <c r="L675" s="104"/>
      <c r="M675" s="104"/>
      <c r="N675" s="104"/>
      <c r="O675" s="104"/>
      <c r="P675" s="104"/>
    </row>
    <row r="676" spans="2:16" ht="12" customHeight="1" x14ac:dyDescent="0.2">
      <c r="B676" s="206" t="s">
        <v>475</v>
      </c>
      <c r="C676" s="206"/>
      <c r="D676" s="206"/>
      <c r="E676" s="206"/>
      <c r="F676" s="206"/>
      <c r="G676" s="206"/>
      <c r="H676" s="206"/>
      <c r="I676" s="206"/>
      <c r="J676" s="206"/>
      <c r="K676" s="206"/>
      <c r="L676" s="206"/>
      <c r="M676" s="206"/>
      <c r="N676" s="206"/>
      <c r="O676" s="206"/>
      <c r="P676" s="206"/>
    </row>
    <row r="677" spans="2:16" ht="12" customHeight="1" x14ac:dyDescent="0.2">
      <c r="B677" s="102"/>
      <c r="C677" s="103"/>
      <c r="D677" s="103"/>
      <c r="E677" s="103"/>
      <c r="F677" s="103"/>
      <c r="G677" s="103"/>
      <c r="H677" s="103"/>
      <c r="I677" s="103"/>
      <c r="J677" s="103"/>
      <c r="K677" s="103"/>
      <c r="L677" s="104"/>
      <c r="M677" s="104"/>
      <c r="N677" s="104"/>
      <c r="O677" s="104"/>
      <c r="P677" s="104"/>
    </row>
    <row r="678" spans="2:16" ht="12" customHeight="1" x14ac:dyDescent="0.2">
      <c r="B678" s="206" t="s">
        <v>476</v>
      </c>
      <c r="C678" s="206"/>
      <c r="D678" s="206"/>
      <c r="E678" s="206"/>
      <c r="F678" s="206"/>
      <c r="G678" s="206"/>
      <c r="H678" s="206"/>
      <c r="I678" s="206"/>
      <c r="J678" s="206"/>
      <c r="K678" s="206"/>
      <c r="L678" s="206"/>
      <c r="M678" s="206"/>
      <c r="N678" s="206"/>
      <c r="O678" s="206"/>
      <c r="P678" s="206"/>
    </row>
    <row r="679" spans="2:16" ht="12" customHeight="1" x14ac:dyDescent="0.2">
      <c r="B679" s="102"/>
      <c r="C679" s="103"/>
      <c r="D679" s="103"/>
      <c r="E679" s="103"/>
      <c r="F679" s="103"/>
      <c r="G679" s="103"/>
      <c r="H679" s="103"/>
      <c r="I679" s="103"/>
      <c r="J679" s="103"/>
      <c r="K679" s="103"/>
      <c r="L679" s="104"/>
      <c r="M679" s="104"/>
      <c r="N679" s="104"/>
      <c r="O679" s="104"/>
      <c r="P679" s="104"/>
    </row>
    <row r="680" spans="2:16" ht="30.75" customHeight="1" x14ac:dyDescent="0.2">
      <c r="B680" s="206" t="s">
        <v>477</v>
      </c>
      <c r="C680" s="206"/>
      <c r="D680" s="206"/>
      <c r="E680" s="206"/>
      <c r="F680" s="206"/>
      <c r="G680" s="206"/>
      <c r="H680" s="206"/>
      <c r="I680" s="206"/>
      <c r="J680" s="206"/>
      <c r="K680" s="206"/>
      <c r="L680" s="206"/>
      <c r="M680" s="206"/>
      <c r="N680" s="206"/>
      <c r="O680" s="206"/>
      <c r="P680" s="206"/>
    </row>
    <row r="681" spans="2:16" ht="12" customHeight="1" x14ac:dyDescent="0.2">
      <c r="B681" s="102"/>
      <c r="C681" s="103"/>
      <c r="D681" s="103"/>
      <c r="E681" s="103"/>
      <c r="F681" s="103"/>
      <c r="G681" s="103"/>
      <c r="H681" s="103"/>
      <c r="I681" s="103"/>
      <c r="J681" s="103"/>
      <c r="K681" s="103"/>
      <c r="L681" s="104"/>
      <c r="M681" s="104"/>
      <c r="N681" s="104"/>
      <c r="O681" s="104"/>
      <c r="P681" s="104"/>
    </row>
    <row r="682" spans="2:16" ht="12" customHeight="1" x14ac:dyDescent="0.2">
      <c r="B682" s="206" t="s">
        <v>478</v>
      </c>
      <c r="C682" s="206"/>
      <c r="D682" s="206"/>
      <c r="E682" s="206"/>
      <c r="F682" s="206"/>
      <c r="G682" s="206"/>
      <c r="H682" s="206"/>
      <c r="I682" s="206"/>
      <c r="J682" s="206"/>
      <c r="K682" s="206"/>
      <c r="L682" s="206"/>
      <c r="M682" s="206"/>
      <c r="N682" s="206"/>
      <c r="O682" s="206"/>
      <c r="P682" s="206"/>
    </row>
    <row r="683" spans="2:16" ht="12" customHeight="1" x14ac:dyDescent="0.2">
      <c r="B683" s="102"/>
      <c r="C683" s="103"/>
      <c r="D683" s="103"/>
      <c r="E683" s="103"/>
      <c r="F683" s="103"/>
      <c r="G683" s="103"/>
      <c r="H683" s="103"/>
      <c r="I683" s="103"/>
      <c r="J683" s="103"/>
      <c r="K683" s="103"/>
      <c r="L683" s="104"/>
      <c r="M683" s="104"/>
      <c r="N683" s="104"/>
      <c r="O683" s="104"/>
      <c r="P683" s="104"/>
    </row>
    <row r="684" spans="2:16" ht="45.75" customHeight="1" x14ac:dyDescent="0.2">
      <c r="B684" s="206" t="s">
        <v>479</v>
      </c>
      <c r="C684" s="206"/>
      <c r="D684" s="206"/>
      <c r="E684" s="206"/>
      <c r="F684" s="206"/>
      <c r="G684" s="206"/>
      <c r="H684" s="206"/>
      <c r="I684" s="206"/>
      <c r="J684" s="206"/>
      <c r="K684" s="206"/>
      <c r="L684" s="206"/>
      <c r="M684" s="206"/>
      <c r="N684" s="206"/>
      <c r="O684" s="206"/>
      <c r="P684" s="206"/>
    </row>
    <row r="685" spans="2:16" ht="12" customHeight="1" x14ac:dyDescent="0.2">
      <c r="B685" s="102"/>
      <c r="C685" s="103"/>
      <c r="D685" s="103"/>
      <c r="E685" s="103"/>
      <c r="F685" s="103"/>
      <c r="G685" s="103"/>
      <c r="H685" s="103"/>
      <c r="I685" s="103"/>
      <c r="J685" s="103"/>
      <c r="K685" s="103"/>
      <c r="L685" s="104"/>
      <c r="M685" s="104"/>
      <c r="N685" s="104"/>
      <c r="O685" s="104"/>
      <c r="P685" s="104"/>
    </row>
    <row r="686" spans="2:16" ht="30.75" customHeight="1" x14ac:dyDescent="0.2">
      <c r="B686" s="206" t="s">
        <v>480</v>
      </c>
      <c r="C686" s="206"/>
      <c r="D686" s="206"/>
      <c r="E686" s="206"/>
      <c r="F686" s="206"/>
      <c r="G686" s="206"/>
      <c r="H686" s="206"/>
      <c r="I686" s="206"/>
      <c r="J686" s="206"/>
      <c r="K686" s="206"/>
      <c r="L686" s="206"/>
      <c r="M686" s="206"/>
      <c r="N686" s="206"/>
      <c r="O686" s="206"/>
      <c r="P686" s="206"/>
    </row>
    <row r="687" spans="2:16" ht="12" customHeight="1" x14ac:dyDescent="0.2">
      <c r="B687" s="102"/>
      <c r="C687" s="103"/>
      <c r="D687" s="103"/>
      <c r="E687" s="103"/>
      <c r="F687" s="103"/>
      <c r="G687" s="103"/>
      <c r="H687" s="103"/>
      <c r="I687" s="103"/>
      <c r="J687" s="103"/>
      <c r="K687" s="103"/>
      <c r="L687" s="104"/>
      <c r="M687" s="104"/>
      <c r="N687" s="104"/>
      <c r="O687" s="104"/>
      <c r="P687" s="104"/>
    </row>
    <row r="688" spans="2:16" ht="48" customHeight="1" x14ac:dyDescent="0.2">
      <c r="B688" s="206" t="s">
        <v>481</v>
      </c>
      <c r="C688" s="206"/>
      <c r="D688" s="206"/>
      <c r="E688" s="206"/>
      <c r="F688" s="206"/>
      <c r="G688" s="206"/>
      <c r="H688" s="206"/>
      <c r="I688" s="206"/>
      <c r="J688" s="206"/>
      <c r="K688" s="206"/>
      <c r="L688" s="206"/>
      <c r="M688" s="206"/>
      <c r="N688" s="206"/>
      <c r="O688" s="206"/>
      <c r="P688" s="206"/>
    </row>
    <row r="689" spans="2:16" ht="12" customHeight="1" x14ac:dyDescent="0.2">
      <c r="B689" s="102"/>
      <c r="C689" s="103"/>
      <c r="D689" s="103"/>
      <c r="E689" s="103"/>
      <c r="F689" s="103"/>
      <c r="G689" s="103"/>
      <c r="H689" s="103"/>
      <c r="I689" s="103"/>
      <c r="J689" s="103"/>
      <c r="K689" s="103"/>
      <c r="L689" s="104"/>
      <c r="M689" s="104"/>
      <c r="N689" s="104"/>
      <c r="O689" s="104"/>
      <c r="P689" s="104"/>
    </row>
    <row r="690" spans="2:16" ht="40.5" customHeight="1" x14ac:dyDescent="0.2">
      <c r="B690" s="206" t="s">
        <v>482</v>
      </c>
      <c r="C690" s="206"/>
      <c r="D690" s="206"/>
      <c r="E690" s="206"/>
      <c r="F690" s="206"/>
      <c r="G690" s="206"/>
      <c r="H690" s="206"/>
      <c r="I690" s="206"/>
      <c r="J690" s="206"/>
      <c r="K690" s="206"/>
      <c r="L690" s="206"/>
      <c r="M690" s="206"/>
      <c r="N690" s="206"/>
      <c r="O690" s="206"/>
      <c r="P690" s="206"/>
    </row>
    <row r="691" spans="2:16" ht="12" customHeight="1" x14ac:dyDescent="0.2">
      <c r="B691" s="102"/>
      <c r="C691" s="103"/>
      <c r="D691" s="103"/>
      <c r="E691" s="103"/>
      <c r="F691" s="103"/>
      <c r="G691" s="103"/>
      <c r="H691" s="103"/>
      <c r="I691" s="103"/>
      <c r="J691" s="103"/>
      <c r="K691" s="103"/>
      <c r="L691" s="104"/>
      <c r="M691" s="104"/>
      <c r="N691" s="104"/>
      <c r="O691" s="104"/>
      <c r="P691" s="104"/>
    </row>
    <row r="692" spans="2:16" ht="12" customHeight="1" x14ac:dyDescent="0.2">
      <c r="B692" s="206" t="s">
        <v>483</v>
      </c>
      <c r="C692" s="206"/>
      <c r="D692" s="206"/>
      <c r="E692" s="206"/>
      <c r="F692" s="206"/>
      <c r="G692" s="206"/>
      <c r="H692" s="206"/>
      <c r="I692" s="206"/>
      <c r="J692" s="206"/>
      <c r="K692" s="206"/>
      <c r="L692" s="206"/>
      <c r="M692" s="206"/>
      <c r="N692" s="206"/>
      <c r="O692" s="206"/>
      <c r="P692" s="206"/>
    </row>
    <row r="693" spans="2:16" ht="12" customHeight="1" x14ac:dyDescent="0.2">
      <c r="B693" s="102"/>
      <c r="C693" s="103"/>
      <c r="D693" s="103"/>
      <c r="E693" s="103"/>
      <c r="F693" s="103"/>
      <c r="G693" s="103"/>
      <c r="H693" s="103"/>
      <c r="I693" s="103"/>
      <c r="J693" s="103"/>
      <c r="K693" s="103"/>
      <c r="L693" s="104"/>
      <c r="M693" s="104"/>
      <c r="N693" s="104"/>
      <c r="O693" s="104"/>
      <c r="P693" s="104"/>
    </row>
    <row r="694" spans="2:16" ht="16.5" customHeight="1" x14ac:dyDescent="0.2">
      <c r="B694" s="206" t="s">
        <v>484</v>
      </c>
      <c r="C694" s="206"/>
      <c r="D694" s="206"/>
      <c r="E694" s="206"/>
      <c r="F694" s="206"/>
      <c r="G694" s="206"/>
      <c r="H694" s="206"/>
      <c r="I694" s="206"/>
      <c r="J694" s="206"/>
      <c r="K694" s="206"/>
      <c r="L694" s="206"/>
      <c r="M694" s="206"/>
      <c r="N694" s="206"/>
      <c r="O694" s="206"/>
      <c r="P694" s="206"/>
    </row>
    <row r="695" spans="2:16" ht="12" customHeight="1" x14ac:dyDescent="0.2">
      <c r="B695" s="102"/>
      <c r="C695" s="103"/>
      <c r="D695" s="103"/>
      <c r="E695" s="103"/>
      <c r="F695" s="103"/>
      <c r="G695" s="103"/>
      <c r="H695" s="103"/>
      <c r="I695" s="103"/>
      <c r="J695" s="103"/>
      <c r="K695" s="103"/>
      <c r="L695" s="104"/>
      <c r="M695" s="104"/>
      <c r="N695" s="104"/>
      <c r="O695" s="104"/>
      <c r="P695" s="104"/>
    </row>
    <row r="696" spans="2:16" ht="12" customHeight="1" x14ac:dyDescent="0.2">
      <c r="B696" s="206" t="s">
        <v>485</v>
      </c>
      <c r="C696" s="206"/>
      <c r="D696" s="206"/>
      <c r="E696" s="206"/>
      <c r="F696" s="206"/>
      <c r="G696" s="206"/>
      <c r="H696" s="206"/>
      <c r="I696" s="206"/>
      <c r="J696" s="206"/>
      <c r="K696" s="206"/>
      <c r="L696" s="206"/>
      <c r="M696" s="206"/>
      <c r="N696" s="206"/>
      <c r="O696" s="206"/>
      <c r="P696" s="206"/>
    </row>
    <row r="697" spans="2:16" ht="12" customHeight="1" x14ac:dyDescent="0.2">
      <c r="B697" s="1"/>
    </row>
    <row r="698" spans="2:16" ht="12" customHeight="1" x14ac:dyDescent="0.2">
      <c r="B698" s="251" t="s">
        <v>486</v>
      </c>
      <c r="C698" s="251"/>
      <c r="D698" s="251"/>
      <c r="E698" s="251"/>
      <c r="F698" s="251"/>
      <c r="G698" s="251"/>
      <c r="H698" s="251"/>
      <c r="I698" s="251"/>
      <c r="J698" s="251"/>
      <c r="K698" s="251"/>
    </row>
    <row r="699" spans="2:16" ht="12" customHeight="1" x14ac:dyDescent="0.2">
      <c r="B699" s="1"/>
    </row>
    <row r="700" spans="2:16" ht="12" customHeight="1" x14ac:dyDescent="0.2">
      <c r="B700" s="252" t="s">
        <v>487</v>
      </c>
      <c r="C700" s="252"/>
      <c r="D700" s="252"/>
      <c r="E700" s="252"/>
      <c r="F700" s="252"/>
      <c r="G700" s="252"/>
      <c r="H700" s="252"/>
      <c r="I700" s="252"/>
      <c r="J700" s="252"/>
      <c r="K700" s="252"/>
      <c r="L700" s="252"/>
      <c r="M700" s="252"/>
      <c r="N700" s="252"/>
      <c r="O700" s="252"/>
      <c r="P700" s="252"/>
    </row>
    <row r="701" spans="2:16" ht="12" customHeight="1" x14ac:dyDescent="0.2">
      <c r="B701" s="106"/>
      <c r="C701" s="104"/>
      <c r="D701" s="104"/>
      <c r="E701" s="104"/>
      <c r="F701" s="104"/>
      <c r="G701" s="104"/>
      <c r="H701" s="104"/>
      <c r="I701" s="104"/>
      <c r="J701" s="104"/>
      <c r="K701" s="104"/>
      <c r="L701" s="104"/>
      <c r="M701" s="104"/>
      <c r="N701" s="104"/>
      <c r="O701" s="104"/>
      <c r="P701" s="104"/>
    </row>
    <row r="702" spans="2:16" ht="31.5" customHeight="1" x14ac:dyDescent="0.2">
      <c r="B702" s="252" t="s">
        <v>488</v>
      </c>
      <c r="C702" s="252"/>
      <c r="D702" s="252"/>
      <c r="E702" s="252"/>
      <c r="F702" s="252"/>
      <c r="G702" s="252"/>
      <c r="H702" s="252"/>
      <c r="I702" s="252"/>
      <c r="J702" s="252"/>
      <c r="K702" s="252"/>
      <c r="L702" s="252"/>
      <c r="M702" s="252"/>
      <c r="N702" s="252"/>
      <c r="O702" s="252"/>
      <c r="P702" s="252"/>
    </row>
    <row r="703" spans="2:16" ht="12" customHeight="1" x14ac:dyDescent="0.2">
      <c r="B703" s="106"/>
      <c r="C703" s="104"/>
      <c r="D703" s="104"/>
      <c r="E703" s="104"/>
      <c r="F703" s="104"/>
      <c r="G703" s="104"/>
      <c r="H703" s="104"/>
      <c r="I703" s="104"/>
      <c r="J703" s="104"/>
      <c r="K703" s="104"/>
      <c r="L703" s="104"/>
      <c r="M703" s="104"/>
      <c r="N703" s="104"/>
      <c r="O703" s="104"/>
      <c r="P703" s="104"/>
    </row>
    <row r="704" spans="2:16" ht="12" customHeight="1" x14ac:dyDescent="0.2">
      <c r="B704" s="252" t="s">
        <v>489</v>
      </c>
      <c r="C704" s="252"/>
      <c r="D704" s="252"/>
      <c r="E704" s="252"/>
      <c r="F704" s="252"/>
      <c r="G704" s="252"/>
      <c r="H704" s="252"/>
      <c r="I704" s="252"/>
      <c r="J704" s="252"/>
      <c r="K704" s="252"/>
      <c r="L704" s="252"/>
      <c r="M704" s="252"/>
      <c r="N704" s="252"/>
      <c r="O704" s="252"/>
      <c r="P704" s="252"/>
    </row>
    <row r="705" spans="2:16" ht="12" customHeight="1" x14ac:dyDescent="0.2">
      <c r="B705" s="106"/>
      <c r="C705" s="104"/>
      <c r="D705" s="104"/>
      <c r="E705" s="104"/>
      <c r="F705" s="104"/>
      <c r="G705" s="104"/>
      <c r="H705" s="104"/>
      <c r="I705" s="104"/>
      <c r="J705" s="104"/>
      <c r="K705" s="104"/>
      <c r="L705" s="104"/>
      <c r="M705" s="104"/>
      <c r="N705" s="104"/>
      <c r="O705" s="104"/>
      <c r="P705" s="104"/>
    </row>
    <row r="706" spans="2:16" ht="12" customHeight="1" x14ac:dyDescent="0.2">
      <c r="B706" s="252" t="s">
        <v>490</v>
      </c>
      <c r="C706" s="252"/>
      <c r="D706" s="252"/>
      <c r="E706" s="252"/>
      <c r="F706" s="252"/>
      <c r="G706" s="252"/>
      <c r="H706" s="252"/>
      <c r="I706" s="252"/>
      <c r="J706" s="252"/>
      <c r="K706" s="252"/>
      <c r="L706" s="252"/>
      <c r="M706" s="252"/>
      <c r="N706" s="252"/>
      <c r="O706" s="252"/>
      <c r="P706" s="252"/>
    </row>
    <row r="707" spans="2:16" ht="12" customHeight="1" x14ac:dyDescent="0.2">
      <c r="B707" s="106"/>
      <c r="C707" s="104"/>
      <c r="D707" s="104"/>
      <c r="E707" s="104"/>
      <c r="F707" s="104"/>
      <c r="G707" s="104"/>
      <c r="H707" s="104"/>
      <c r="I707" s="104"/>
      <c r="J707" s="104"/>
      <c r="K707" s="104"/>
      <c r="L707" s="104"/>
      <c r="M707" s="104"/>
      <c r="N707" s="104"/>
      <c r="O707" s="104"/>
      <c r="P707" s="104"/>
    </row>
    <row r="708" spans="2:16" ht="12" customHeight="1" x14ac:dyDescent="0.2">
      <c r="B708" s="252" t="s">
        <v>491</v>
      </c>
      <c r="C708" s="252"/>
      <c r="D708" s="252"/>
      <c r="E708" s="252"/>
      <c r="F708" s="252"/>
      <c r="G708" s="252"/>
      <c r="H708" s="252"/>
      <c r="I708" s="252"/>
      <c r="J708" s="252"/>
      <c r="K708" s="252"/>
      <c r="L708" s="252"/>
      <c r="M708" s="252"/>
      <c r="N708" s="252"/>
      <c r="O708" s="252"/>
      <c r="P708" s="252"/>
    </row>
    <row r="709" spans="2:16" ht="12" customHeight="1" x14ac:dyDescent="0.2">
      <c r="B709" s="106"/>
      <c r="C709" s="104"/>
      <c r="D709" s="104"/>
      <c r="E709" s="104"/>
      <c r="F709" s="104"/>
      <c r="G709" s="104"/>
      <c r="H709" s="104"/>
      <c r="I709" s="104"/>
      <c r="J709" s="104"/>
      <c r="K709" s="104"/>
      <c r="L709" s="104"/>
      <c r="M709" s="104"/>
      <c r="N709" s="104"/>
      <c r="O709" s="104"/>
      <c r="P709" s="104"/>
    </row>
    <row r="710" spans="2:16" ht="12" customHeight="1" x14ac:dyDescent="0.2">
      <c r="B710" s="252" t="s">
        <v>492</v>
      </c>
      <c r="C710" s="252"/>
      <c r="D710" s="252"/>
      <c r="E710" s="252"/>
      <c r="F710" s="252"/>
      <c r="G710" s="252"/>
      <c r="H710" s="252"/>
      <c r="I710" s="252"/>
      <c r="J710" s="252"/>
      <c r="K710" s="252"/>
      <c r="L710" s="252"/>
      <c r="M710" s="252"/>
      <c r="N710" s="252"/>
      <c r="O710" s="252"/>
      <c r="P710" s="252"/>
    </row>
    <row r="711" spans="2:16" ht="12" customHeight="1" x14ac:dyDescent="0.2">
      <c r="B711" s="106"/>
      <c r="C711" s="104"/>
      <c r="D711" s="104"/>
      <c r="E711" s="104"/>
      <c r="F711" s="104"/>
      <c r="G711" s="104"/>
      <c r="H711" s="104"/>
      <c r="I711" s="104"/>
      <c r="J711" s="104"/>
      <c r="K711" s="104"/>
      <c r="L711" s="104"/>
      <c r="M711" s="104"/>
      <c r="N711" s="104"/>
      <c r="O711" s="104"/>
      <c r="P711" s="104"/>
    </row>
    <row r="712" spans="2:16" ht="12" customHeight="1" x14ac:dyDescent="0.2">
      <c r="B712" s="252" t="s">
        <v>493</v>
      </c>
      <c r="C712" s="252"/>
      <c r="D712" s="252"/>
      <c r="E712" s="252"/>
      <c r="F712" s="252"/>
      <c r="G712" s="252"/>
      <c r="H712" s="252"/>
      <c r="I712" s="252"/>
      <c r="J712" s="252"/>
      <c r="K712" s="252"/>
      <c r="L712" s="252"/>
      <c r="M712" s="252"/>
      <c r="N712" s="252"/>
      <c r="O712" s="252"/>
      <c r="P712" s="252"/>
    </row>
    <row r="713" spans="2:16" ht="12" customHeight="1" x14ac:dyDescent="0.2">
      <c r="B713" s="1"/>
    </row>
    <row r="714" spans="2:16" ht="12" customHeight="1" x14ac:dyDescent="0.2">
      <c r="B714" s="253" t="s">
        <v>494</v>
      </c>
      <c r="C714" s="253"/>
      <c r="D714" s="253"/>
      <c r="E714" s="253"/>
      <c r="F714" s="253"/>
      <c r="G714" s="253"/>
      <c r="H714" s="253"/>
      <c r="I714" s="253"/>
      <c r="J714" s="253"/>
      <c r="K714" s="253"/>
    </row>
    <row r="715" spans="2:16" ht="12" customHeight="1" x14ac:dyDescent="0.2">
      <c r="B715" s="1"/>
    </row>
    <row r="716" spans="2:16" ht="54.75" customHeight="1" x14ac:dyDescent="0.2">
      <c r="B716" s="206" t="s">
        <v>495</v>
      </c>
      <c r="C716" s="206"/>
      <c r="D716" s="206"/>
      <c r="E716" s="206"/>
      <c r="F716" s="206"/>
      <c r="G716" s="206"/>
      <c r="H716" s="206"/>
      <c r="I716" s="206"/>
      <c r="J716" s="206"/>
      <c r="K716" s="206"/>
      <c r="L716" s="206"/>
      <c r="M716" s="206"/>
      <c r="N716" s="206"/>
      <c r="O716" s="206"/>
      <c r="P716" s="206"/>
    </row>
    <row r="717" spans="2:16" ht="12" customHeight="1" x14ac:dyDescent="0.2">
      <c r="B717" s="1"/>
    </row>
    <row r="718" spans="2:16" ht="12" customHeight="1" x14ac:dyDescent="0.2">
      <c r="B718" s="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250" t="s">
        <v>496</v>
      </c>
      <c r="C749" s="250"/>
      <c r="D749" s="250"/>
      <c r="E749" s="250"/>
      <c r="F749" s="250"/>
      <c r="G749" s="250"/>
      <c r="H749" s="250"/>
      <c r="I749" s="250"/>
      <c r="J749" s="250"/>
      <c r="K749" s="250"/>
      <c r="L749" s="250"/>
      <c r="M749" s="250"/>
      <c r="N749" s="250"/>
      <c r="O749" s="250"/>
      <c r="P749" s="250"/>
    </row>
    <row r="750" spans="2:16" ht="12" customHeight="1" x14ac:dyDescent="0.2">
      <c r="B750" s="103"/>
      <c r="C750" s="104"/>
      <c r="D750" s="104"/>
      <c r="E750" s="104"/>
      <c r="F750" s="104"/>
      <c r="G750" s="104"/>
      <c r="H750" s="104"/>
      <c r="I750" s="104"/>
      <c r="J750" s="104"/>
      <c r="K750" s="104"/>
      <c r="L750" s="104"/>
      <c r="M750" s="104"/>
      <c r="N750" s="104"/>
      <c r="O750" s="104"/>
      <c r="P750" s="104"/>
    </row>
    <row r="751" spans="2:16" ht="42" customHeight="1" x14ac:dyDescent="0.2">
      <c r="B751" s="206" t="s">
        <v>497</v>
      </c>
      <c r="C751" s="206"/>
      <c r="D751" s="206"/>
      <c r="E751" s="206"/>
      <c r="F751" s="206"/>
      <c r="G751" s="206"/>
      <c r="H751" s="206"/>
      <c r="I751" s="206"/>
      <c r="J751" s="206"/>
      <c r="K751" s="206"/>
      <c r="L751" s="206"/>
      <c r="M751" s="206"/>
      <c r="N751" s="206"/>
      <c r="O751" s="206"/>
      <c r="P751" s="206"/>
    </row>
    <row r="752" spans="2:16" ht="12" customHeight="1" x14ac:dyDescent="0.2">
      <c r="B752" s="1"/>
    </row>
    <row r="753" spans="1:16" ht="12" customHeight="1" x14ac:dyDescent="0.2">
      <c r="B753" s="25" t="s">
        <v>95</v>
      </c>
      <c r="C753" s="14" t="s">
        <v>119</v>
      </c>
    </row>
    <row r="754" spans="1:16" ht="12" customHeight="1" x14ac:dyDescent="0.2">
      <c r="A754" s="2"/>
    </row>
    <row r="755" spans="1:16" ht="12" customHeight="1" x14ac:dyDescent="0.2">
      <c r="A755" s="29"/>
      <c r="B755" s="58" t="s">
        <v>40</v>
      </c>
      <c r="C755" s="53"/>
      <c r="D755" s="53"/>
      <c r="E755" s="53"/>
      <c r="F755" s="53"/>
      <c r="G755" s="53"/>
      <c r="H755" s="53"/>
      <c r="I755" s="53"/>
      <c r="J755" s="53"/>
      <c r="K755" s="53"/>
      <c r="L755" s="53"/>
      <c r="M755" s="53"/>
      <c r="N755" s="53"/>
      <c r="O755" s="53"/>
      <c r="P755" s="53"/>
    </row>
    <row r="756" spans="1:16" ht="12" customHeight="1" x14ac:dyDescent="0.2">
      <c r="A756" s="1"/>
    </row>
    <row r="757" spans="1:16" ht="12" customHeight="1" x14ac:dyDescent="0.2">
      <c r="A757" s="29"/>
      <c r="B757" s="53"/>
      <c r="C757" s="58" t="s">
        <v>11</v>
      </c>
      <c r="D757" s="53" t="s">
        <v>120</v>
      </c>
      <c r="E757" s="53"/>
      <c r="F757" s="53"/>
      <c r="G757" s="53"/>
      <c r="H757" s="53"/>
      <c r="I757" s="53"/>
      <c r="J757" s="53"/>
      <c r="K757" s="53"/>
      <c r="L757" s="53"/>
      <c r="M757" s="53"/>
      <c r="N757" s="53"/>
      <c r="O757" s="53"/>
      <c r="P757" s="53"/>
    </row>
    <row r="758" spans="1:16" ht="12" customHeight="1" x14ac:dyDescent="0.2">
      <c r="A758" s="29"/>
      <c r="B758" s="29"/>
      <c r="C758" s="51" t="s">
        <v>121</v>
      </c>
      <c r="D758" s="163" t="s">
        <v>122</v>
      </c>
      <c r="E758" s="163"/>
      <c r="F758" s="163"/>
      <c r="G758" s="163"/>
      <c r="H758" s="163"/>
      <c r="I758" s="163"/>
      <c r="J758" s="163"/>
      <c r="K758" s="163"/>
      <c r="L758" s="163"/>
      <c r="M758" s="163"/>
      <c r="N758" s="163"/>
      <c r="O758" s="163"/>
      <c r="P758" s="163"/>
    </row>
    <row r="759" spans="1:16" ht="12" customHeight="1" x14ac:dyDescent="0.2">
      <c r="A759" s="29"/>
      <c r="B759" s="46"/>
      <c r="C759" s="68"/>
      <c r="D759" s="163"/>
      <c r="E759" s="163"/>
      <c r="F759" s="163"/>
      <c r="G759" s="163"/>
      <c r="H759" s="163"/>
      <c r="I759" s="163"/>
      <c r="J759" s="163"/>
      <c r="K759" s="163"/>
      <c r="L759" s="163"/>
      <c r="M759" s="163"/>
      <c r="N759" s="163"/>
      <c r="O759" s="163"/>
      <c r="P759" s="163"/>
    </row>
    <row r="760" spans="1:16" ht="12" customHeight="1" x14ac:dyDescent="0.2">
      <c r="A760" s="29"/>
      <c r="B760" s="46"/>
      <c r="C760" s="68"/>
      <c r="D760" s="163"/>
      <c r="E760" s="163"/>
      <c r="F760" s="163"/>
      <c r="G760" s="163"/>
      <c r="H760" s="163"/>
      <c r="I760" s="163"/>
      <c r="J760" s="163"/>
      <c r="K760" s="163"/>
      <c r="L760" s="163"/>
      <c r="M760" s="163"/>
      <c r="N760" s="163"/>
      <c r="O760" s="163"/>
      <c r="P760" s="163"/>
    </row>
    <row r="761" spans="1:16" ht="12" customHeight="1" x14ac:dyDescent="0.2">
      <c r="A761" s="29"/>
      <c r="B761" s="29"/>
      <c r="C761" s="58" t="s">
        <v>109</v>
      </c>
      <c r="D761" s="67" t="s">
        <v>126</v>
      </c>
      <c r="E761" s="67"/>
      <c r="F761" s="67"/>
      <c r="G761" s="67"/>
      <c r="H761" s="67"/>
      <c r="I761" s="67"/>
      <c r="J761" s="67"/>
      <c r="K761" s="67"/>
      <c r="L761" s="67"/>
      <c r="M761" s="67"/>
      <c r="N761" s="67"/>
      <c r="O761" s="67"/>
      <c r="P761" s="67"/>
    </row>
    <row r="762" spans="1:16" ht="12" customHeight="1" x14ac:dyDescent="0.2">
      <c r="A762" s="29"/>
      <c r="B762" s="29"/>
      <c r="C762" s="51" t="s">
        <v>124</v>
      </c>
      <c r="D762" s="163" t="s">
        <v>125</v>
      </c>
      <c r="E762" s="163"/>
      <c r="F762" s="163"/>
      <c r="G762" s="163"/>
      <c r="H762" s="163"/>
      <c r="I762" s="163"/>
      <c r="J762" s="163"/>
      <c r="K762" s="163"/>
      <c r="L762" s="163"/>
      <c r="M762" s="163"/>
      <c r="N762" s="163"/>
      <c r="O762" s="163"/>
      <c r="P762" s="163"/>
    </row>
    <row r="763" spans="1:16" ht="12" customHeight="1" x14ac:dyDescent="0.2">
      <c r="A763" s="29"/>
      <c r="B763" s="46"/>
      <c r="C763" s="68"/>
      <c r="D763" s="163"/>
      <c r="E763" s="163"/>
      <c r="F763" s="163"/>
      <c r="G763" s="163"/>
      <c r="H763" s="163"/>
      <c r="I763" s="163"/>
      <c r="J763" s="163"/>
      <c r="K763" s="163"/>
      <c r="L763" s="163"/>
      <c r="M763" s="163"/>
      <c r="N763" s="163"/>
      <c r="O763" s="163"/>
      <c r="P763" s="163"/>
    </row>
    <row r="764" spans="1:16" ht="12" customHeight="1" x14ac:dyDescent="0.2">
      <c r="A764" s="29"/>
      <c r="B764" s="29"/>
      <c r="C764" s="58" t="s">
        <v>113</v>
      </c>
      <c r="D764" s="217" t="s">
        <v>123</v>
      </c>
      <c r="E764" s="217"/>
      <c r="F764" s="217"/>
      <c r="G764" s="217"/>
      <c r="H764" s="217"/>
      <c r="I764" s="217"/>
      <c r="J764" s="217"/>
      <c r="K764" s="217"/>
      <c r="L764" s="217"/>
      <c r="M764" s="217"/>
      <c r="N764" s="217"/>
      <c r="O764" s="217"/>
      <c r="P764" s="217"/>
    </row>
    <row r="765" spans="1:16" ht="12" customHeight="1" x14ac:dyDescent="0.2">
      <c r="A765" s="29"/>
      <c r="B765" s="29"/>
      <c r="C765" s="53"/>
      <c r="D765" s="75" t="s">
        <v>41</v>
      </c>
      <c r="E765" s="75"/>
      <c r="F765" s="75"/>
      <c r="G765" s="75"/>
      <c r="H765" s="75"/>
      <c r="I765" s="75"/>
      <c r="J765" s="75"/>
      <c r="K765" s="75"/>
      <c r="L765" s="75"/>
      <c r="M765" s="75"/>
      <c r="N765" s="75"/>
      <c r="O765" s="75"/>
      <c r="P765" s="75"/>
    </row>
    <row r="766" spans="1:16" ht="12" customHeight="1" x14ac:dyDescent="0.2">
      <c r="A766" s="29"/>
      <c r="B766" s="29"/>
      <c r="C766" s="53"/>
      <c r="D766" s="75" t="s">
        <v>42</v>
      </c>
      <c r="E766" s="75"/>
      <c r="F766" s="75"/>
      <c r="G766" s="75"/>
      <c r="H766" s="75"/>
      <c r="I766" s="75"/>
      <c r="J766" s="75"/>
      <c r="K766" s="75"/>
      <c r="L766" s="75"/>
      <c r="M766" s="75"/>
      <c r="N766" s="75"/>
      <c r="O766" s="75"/>
      <c r="P766" s="75"/>
    </row>
    <row r="767" spans="1:16" ht="12" customHeight="1" x14ac:dyDescent="0.2">
      <c r="A767" s="29"/>
      <c r="B767" s="29"/>
      <c r="C767" s="53"/>
      <c r="D767" s="67" t="s">
        <v>233</v>
      </c>
      <c r="E767" s="67"/>
      <c r="F767" s="67"/>
      <c r="G767" s="67"/>
      <c r="H767" s="67"/>
      <c r="I767" s="67"/>
      <c r="J767" s="67"/>
      <c r="K767" s="67"/>
      <c r="L767" s="67"/>
      <c r="M767" s="67"/>
      <c r="N767" s="67"/>
      <c r="O767" s="67"/>
      <c r="P767" s="67"/>
    </row>
    <row r="768" spans="1:16" ht="12" customHeight="1" x14ac:dyDescent="0.2">
      <c r="A768" s="29"/>
      <c r="B768" s="29"/>
      <c r="C768" s="29"/>
      <c r="D768" s="254" t="s">
        <v>243</v>
      </c>
      <c r="E768" s="254"/>
      <c r="F768" s="254"/>
      <c r="G768" s="254"/>
      <c r="H768" s="254"/>
      <c r="I768" s="254"/>
      <c r="J768" s="254"/>
      <c r="K768" s="254"/>
      <c r="L768" s="254"/>
      <c r="M768" s="254"/>
      <c r="N768" s="254"/>
      <c r="O768" s="254"/>
      <c r="P768" s="254"/>
    </row>
    <row r="769" spans="1:16" ht="12" customHeight="1" x14ac:dyDescent="0.2">
      <c r="A769" s="29"/>
      <c r="B769" s="29"/>
      <c r="C769" s="29"/>
      <c r="D769" s="45"/>
      <c r="E769" s="45"/>
      <c r="F769" s="45"/>
      <c r="G769" s="45"/>
      <c r="H769" s="45"/>
      <c r="I769" s="45"/>
      <c r="J769" s="45"/>
      <c r="K769" s="45"/>
      <c r="L769" s="45"/>
      <c r="M769" s="45"/>
      <c r="N769" s="45"/>
      <c r="O769" s="45"/>
      <c r="P769" s="45"/>
    </row>
    <row r="770" spans="1:16" ht="12" customHeight="1" x14ac:dyDescent="0.2">
      <c r="A770" s="29"/>
      <c r="B770" s="29"/>
      <c r="C770" s="29"/>
      <c r="D770" s="45"/>
      <c r="E770" s="45"/>
      <c r="F770" s="45"/>
      <c r="G770" s="45"/>
      <c r="H770" s="45"/>
      <c r="I770" s="45"/>
      <c r="J770" s="45"/>
      <c r="K770" s="45"/>
      <c r="L770" s="45"/>
      <c r="M770" s="45"/>
      <c r="N770" s="45"/>
      <c r="O770" s="45"/>
      <c r="P770" s="45"/>
    </row>
    <row r="771" spans="1:16" ht="84" customHeight="1" x14ac:dyDescent="0.2">
      <c r="A771" s="29"/>
      <c r="B771" s="206" t="s">
        <v>498</v>
      </c>
      <c r="C771" s="206"/>
      <c r="D771" s="206"/>
      <c r="E771" s="206"/>
      <c r="F771" s="206"/>
      <c r="G771" s="206"/>
      <c r="H771" s="206"/>
      <c r="I771" s="206"/>
      <c r="J771" s="206"/>
      <c r="K771" s="206"/>
      <c r="L771" s="206"/>
      <c r="M771" s="206"/>
      <c r="N771" s="206"/>
      <c r="O771" s="206"/>
      <c r="P771" s="206"/>
    </row>
    <row r="773" spans="1:16" ht="12" customHeight="1" x14ac:dyDescent="0.2">
      <c r="B773" s="25" t="s">
        <v>94</v>
      </c>
      <c r="C773" s="14" t="s">
        <v>127</v>
      </c>
    </row>
    <row r="774" spans="1:16" ht="12" customHeight="1" x14ac:dyDescent="0.2">
      <c r="A774" s="2"/>
    </row>
    <row r="775" spans="1:16" ht="12" customHeight="1" x14ac:dyDescent="0.2">
      <c r="A775" s="29"/>
      <c r="B775" s="58" t="s">
        <v>40</v>
      </c>
      <c r="C775" s="53"/>
      <c r="D775" s="53"/>
      <c r="E775" s="53"/>
      <c r="F775" s="53"/>
      <c r="G775" s="53"/>
      <c r="H775" s="53"/>
      <c r="I775" s="53"/>
      <c r="J775" s="53"/>
      <c r="K775" s="53"/>
      <c r="L775" s="53"/>
      <c r="M775" s="53"/>
      <c r="N775" s="53"/>
      <c r="O775" s="53"/>
      <c r="P775" s="53"/>
    </row>
    <row r="776" spans="1:16" ht="12" customHeight="1" x14ac:dyDescent="0.2">
      <c r="A776" s="1"/>
    </row>
    <row r="777" spans="1:16" ht="12" customHeight="1" x14ac:dyDescent="0.2">
      <c r="A777" s="29"/>
      <c r="B777" s="68"/>
      <c r="C777" s="51" t="s">
        <v>128</v>
      </c>
      <c r="D777" s="163" t="s">
        <v>129</v>
      </c>
      <c r="E777" s="163"/>
      <c r="F777" s="163"/>
      <c r="G777" s="163"/>
      <c r="H777" s="163"/>
      <c r="I777" s="163"/>
      <c r="J777" s="163"/>
      <c r="K777" s="163"/>
      <c r="L777" s="163"/>
      <c r="M777" s="163"/>
      <c r="N777" s="163"/>
      <c r="O777" s="163"/>
      <c r="P777" s="163"/>
    </row>
    <row r="778" spans="1:16" ht="12" customHeight="1" x14ac:dyDescent="0.2">
      <c r="A778" s="46"/>
      <c r="B778" s="68"/>
      <c r="C778" s="68"/>
      <c r="D778" s="163"/>
      <c r="E778" s="163"/>
      <c r="F778" s="163"/>
      <c r="G778" s="163"/>
      <c r="H778" s="163"/>
      <c r="I778" s="163"/>
      <c r="J778" s="163"/>
      <c r="K778" s="163"/>
      <c r="L778" s="163"/>
      <c r="M778" s="163"/>
      <c r="N778" s="163"/>
      <c r="O778" s="163"/>
      <c r="P778" s="163"/>
    </row>
    <row r="779" spans="1:16" ht="12" customHeight="1" x14ac:dyDescent="0.2">
      <c r="A779" s="29"/>
      <c r="B779" s="53"/>
      <c r="C779" s="58" t="s">
        <v>103</v>
      </c>
      <c r="D779" s="53" t="s">
        <v>130</v>
      </c>
      <c r="E779" s="53"/>
      <c r="F779" s="53"/>
      <c r="G779" s="53"/>
      <c r="H779" s="53"/>
      <c r="I779" s="53"/>
      <c r="J779" s="53"/>
      <c r="K779" s="53"/>
      <c r="L779" s="53"/>
      <c r="M779" s="53"/>
      <c r="N779" s="53"/>
      <c r="O779" s="53"/>
      <c r="P779" s="53"/>
    </row>
    <row r="780" spans="1:16" ht="12" customHeight="1" x14ac:dyDescent="0.2">
      <c r="A780" s="29"/>
      <c r="B780" s="53"/>
      <c r="C780" s="58" t="s">
        <v>109</v>
      </c>
      <c r="D780" s="53" t="s">
        <v>131</v>
      </c>
      <c r="E780" s="53"/>
      <c r="F780" s="53"/>
      <c r="G780" s="53"/>
      <c r="H780" s="53"/>
      <c r="I780" s="53"/>
      <c r="J780" s="53"/>
      <c r="K780" s="53"/>
      <c r="L780" s="53"/>
      <c r="M780" s="53"/>
      <c r="N780" s="53"/>
      <c r="O780" s="53"/>
      <c r="P780" s="53"/>
    </row>
    <row r="781" spans="1:16" ht="12" customHeight="1" x14ac:dyDescent="0.2">
      <c r="A781" s="29"/>
      <c r="B781" s="53"/>
      <c r="C781" s="58" t="s">
        <v>111</v>
      </c>
      <c r="D781" s="53" t="s">
        <v>132</v>
      </c>
      <c r="E781" s="53"/>
      <c r="F781" s="53"/>
      <c r="G781" s="53"/>
      <c r="H781" s="53"/>
      <c r="I781" s="53"/>
      <c r="J781" s="53"/>
      <c r="K781" s="53"/>
      <c r="L781" s="53"/>
      <c r="M781" s="53"/>
      <c r="N781" s="53"/>
      <c r="O781" s="53"/>
      <c r="P781" s="53"/>
    </row>
    <row r="782" spans="1:16" ht="12" customHeight="1" x14ac:dyDescent="0.2">
      <c r="A782" s="29"/>
      <c r="B782" s="53"/>
      <c r="C782" s="58" t="s">
        <v>133</v>
      </c>
      <c r="D782" s="163" t="s">
        <v>134</v>
      </c>
      <c r="E782" s="163"/>
      <c r="F782" s="163"/>
      <c r="G782" s="163"/>
      <c r="H782" s="163"/>
      <c r="I782" s="163"/>
      <c r="J782" s="163"/>
      <c r="K782" s="163"/>
      <c r="L782" s="163"/>
      <c r="M782" s="163"/>
      <c r="N782" s="163"/>
      <c r="O782" s="163"/>
      <c r="P782" s="163"/>
    </row>
    <row r="783" spans="1:16" ht="12" customHeight="1" x14ac:dyDescent="0.2">
      <c r="A783" s="29"/>
      <c r="B783" s="53"/>
      <c r="C783" s="58"/>
      <c r="D783" s="163"/>
      <c r="E783" s="163"/>
      <c r="F783" s="163"/>
      <c r="G783" s="163"/>
      <c r="H783" s="163"/>
      <c r="I783" s="163"/>
      <c r="J783" s="163"/>
      <c r="K783" s="163"/>
      <c r="L783" s="163"/>
      <c r="M783" s="163"/>
      <c r="N783" s="163"/>
      <c r="O783" s="163"/>
      <c r="P783" s="163"/>
    </row>
    <row r="784" spans="1:16" ht="12" customHeight="1" x14ac:dyDescent="0.2">
      <c r="A784" s="29"/>
      <c r="B784" s="53"/>
      <c r="C784" s="58" t="s">
        <v>115</v>
      </c>
      <c r="D784" s="53" t="s">
        <v>135</v>
      </c>
      <c r="E784" s="53"/>
      <c r="F784" s="53"/>
      <c r="G784" s="53"/>
      <c r="H784" s="53"/>
      <c r="I784" s="53"/>
      <c r="J784" s="53"/>
      <c r="K784" s="53"/>
      <c r="L784" s="53"/>
      <c r="M784" s="53"/>
      <c r="N784" s="53"/>
      <c r="O784" s="53"/>
      <c r="P784" s="53"/>
    </row>
    <row r="785" spans="1:16" ht="12" customHeight="1" x14ac:dyDescent="0.2">
      <c r="A785" s="29"/>
      <c r="B785" s="53"/>
      <c r="C785" s="58" t="s">
        <v>117</v>
      </c>
      <c r="D785" s="53" t="s">
        <v>136</v>
      </c>
      <c r="E785" s="53"/>
      <c r="F785" s="53"/>
      <c r="G785" s="53"/>
      <c r="H785" s="53"/>
      <c r="I785" s="53"/>
      <c r="J785" s="53"/>
      <c r="K785" s="53"/>
      <c r="L785" s="53"/>
      <c r="M785" s="53"/>
      <c r="N785" s="53"/>
      <c r="O785" s="53"/>
      <c r="P785" s="53"/>
    </row>
    <row r="786" spans="1:16" ht="12" customHeight="1" x14ac:dyDescent="0.2">
      <c r="A786" s="29"/>
      <c r="B786" s="53"/>
      <c r="C786" s="58" t="s">
        <v>137</v>
      </c>
      <c r="D786" s="163" t="s">
        <v>138</v>
      </c>
      <c r="E786" s="163"/>
      <c r="F786" s="163"/>
      <c r="G786" s="163"/>
      <c r="H786" s="163"/>
      <c r="I786" s="163"/>
      <c r="J786" s="163"/>
      <c r="K786" s="163"/>
      <c r="L786" s="163"/>
      <c r="M786" s="163"/>
      <c r="N786" s="163"/>
      <c r="O786" s="163"/>
      <c r="P786" s="163"/>
    </row>
    <row r="787" spans="1:16" ht="12" customHeight="1" x14ac:dyDescent="0.2">
      <c r="A787" s="29"/>
      <c r="B787" s="53"/>
      <c r="C787" s="58"/>
      <c r="D787" s="163"/>
      <c r="E787" s="163"/>
      <c r="F787" s="163"/>
      <c r="G787" s="163"/>
      <c r="H787" s="163"/>
      <c r="I787" s="163"/>
      <c r="J787" s="163"/>
      <c r="K787" s="163"/>
      <c r="L787" s="163"/>
      <c r="M787" s="163"/>
      <c r="N787" s="163"/>
      <c r="O787" s="163"/>
      <c r="P787" s="163"/>
    </row>
    <row r="788" spans="1:16" ht="12" customHeight="1" x14ac:dyDescent="0.2">
      <c r="A788" s="29"/>
      <c r="B788" s="53"/>
      <c r="C788" s="58" t="s">
        <v>139</v>
      </c>
      <c r="D788" s="53" t="s">
        <v>140</v>
      </c>
      <c r="E788" s="53"/>
      <c r="F788" s="53"/>
      <c r="G788" s="53"/>
      <c r="H788" s="53"/>
      <c r="I788" s="53"/>
      <c r="J788" s="53"/>
      <c r="K788" s="53"/>
      <c r="L788" s="53"/>
      <c r="M788" s="53"/>
      <c r="N788" s="53"/>
      <c r="O788" s="53"/>
      <c r="P788" s="53"/>
    </row>
    <row r="789" spans="1:16" ht="12" customHeight="1" x14ac:dyDescent="0.2">
      <c r="A789" s="29"/>
      <c r="B789" s="53"/>
      <c r="C789" s="58" t="s">
        <v>141</v>
      </c>
      <c r="D789" s="53" t="s">
        <v>142</v>
      </c>
      <c r="E789" s="53"/>
      <c r="F789" s="53"/>
      <c r="G789" s="53"/>
      <c r="H789" s="53"/>
      <c r="I789" s="53"/>
      <c r="J789" s="53"/>
      <c r="K789" s="53"/>
      <c r="L789" s="53"/>
      <c r="M789" s="53"/>
      <c r="N789" s="53"/>
      <c r="O789" s="53"/>
      <c r="P789" s="53"/>
    </row>
    <row r="791" spans="1:16" ht="31.5" customHeight="1" x14ac:dyDescent="0.2">
      <c r="B791" s="206" t="s">
        <v>499</v>
      </c>
      <c r="C791" s="206"/>
      <c r="D791" s="206"/>
      <c r="E791" s="206"/>
      <c r="F791" s="206"/>
      <c r="G791" s="206"/>
      <c r="H791" s="206"/>
      <c r="I791" s="206"/>
      <c r="J791" s="206"/>
      <c r="K791" s="206"/>
      <c r="L791" s="206"/>
      <c r="M791" s="206"/>
      <c r="N791" s="206"/>
      <c r="O791" s="206"/>
      <c r="P791" s="206"/>
    </row>
    <row r="792" spans="1:16" ht="12" customHeight="1" x14ac:dyDescent="0.2">
      <c r="B792" s="102"/>
      <c r="C792" s="104"/>
      <c r="D792" s="104"/>
      <c r="E792" s="104"/>
      <c r="F792" s="104"/>
      <c r="G792" s="104"/>
      <c r="H792" s="104"/>
      <c r="I792" s="104"/>
      <c r="J792" s="104"/>
      <c r="K792" s="104"/>
      <c r="L792" s="104"/>
      <c r="M792" s="104"/>
      <c r="N792" s="104"/>
      <c r="O792" s="104"/>
      <c r="P792" s="104"/>
    </row>
    <row r="793" spans="1:16" ht="82.5" customHeight="1" x14ac:dyDescent="0.2">
      <c r="B793" s="206" t="s">
        <v>500</v>
      </c>
      <c r="C793" s="206"/>
      <c r="D793" s="206"/>
      <c r="E793" s="206"/>
      <c r="F793" s="206"/>
      <c r="G793" s="206"/>
      <c r="H793" s="206"/>
      <c r="I793" s="206"/>
      <c r="J793" s="206"/>
      <c r="K793" s="206"/>
      <c r="L793" s="206"/>
      <c r="M793" s="206"/>
      <c r="N793" s="206"/>
      <c r="O793" s="206"/>
      <c r="P793" s="206"/>
    </row>
    <row r="794" spans="1:16" ht="12" customHeight="1" x14ac:dyDescent="0.2">
      <c r="B794" s="102"/>
      <c r="C794" s="104"/>
      <c r="D794" s="104"/>
      <c r="E794" s="104"/>
      <c r="F794" s="104"/>
      <c r="G794" s="104"/>
      <c r="H794" s="104"/>
      <c r="I794" s="104"/>
      <c r="J794" s="104"/>
      <c r="K794" s="104"/>
      <c r="L794" s="104"/>
      <c r="M794" s="104"/>
      <c r="N794" s="104"/>
      <c r="O794" s="104"/>
      <c r="P794" s="104"/>
    </row>
    <row r="795" spans="1:16" ht="30.75" customHeight="1" x14ac:dyDescent="0.2">
      <c r="B795" s="206" t="s">
        <v>501</v>
      </c>
      <c r="C795" s="206"/>
      <c r="D795" s="206"/>
      <c r="E795" s="206"/>
      <c r="F795" s="206"/>
      <c r="G795" s="206"/>
      <c r="H795" s="206"/>
      <c r="I795" s="206"/>
      <c r="J795" s="206"/>
      <c r="K795" s="206"/>
      <c r="L795" s="206"/>
      <c r="M795" s="206"/>
      <c r="N795" s="206"/>
      <c r="O795" s="206"/>
      <c r="P795" s="206"/>
    </row>
    <row r="796" spans="1:16" ht="12" customHeight="1" x14ac:dyDescent="0.2">
      <c r="B796" s="102"/>
      <c r="C796" s="104"/>
      <c r="D796" s="104"/>
      <c r="E796" s="104"/>
      <c r="F796" s="104"/>
      <c r="G796" s="104"/>
      <c r="H796" s="104"/>
      <c r="I796" s="104"/>
      <c r="J796" s="104"/>
      <c r="K796" s="104"/>
      <c r="L796" s="104"/>
      <c r="M796" s="104"/>
      <c r="N796" s="104"/>
      <c r="O796" s="104"/>
      <c r="P796" s="104"/>
    </row>
    <row r="797" spans="1:16" ht="80.25" customHeight="1" x14ac:dyDescent="0.2">
      <c r="B797" s="206" t="s">
        <v>502</v>
      </c>
      <c r="C797" s="206"/>
      <c r="D797" s="206"/>
      <c r="E797" s="206"/>
      <c r="F797" s="206"/>
      <c r="G797" s="206"/>
      <c r="H797" s="206"/>
      <c r="I797" s="206"/>
      <c r="J797" s="206"/>
      <c r="K797" s="206"/>
      <c r="L797" s="206"/>
      <c r="M797" s="206"/>
      <c r="N797" s="206"/>
      <c r="O797" s="206"/>
      <c r="P797" s="206"/>
    </row>
    <row r="798" spans="1:16" ht="12" customHeight="1" x14ac:dyDescent="0.2">
      <c r="B798" s="102"/>
      <c r="C798" s="104"/>
      <c r="D798" s="104"/>
      <c r="E798" s="104"/>
      <c r="F798" s="104"/>
      <c r="G798" s="104"/>
      <c r="H798" s="104"/>
      <c r="I798" s="104"/>
      <c r="J798" s="104"/>
      <c r="K798" s="104"/>
      <c r="L798" s="104"/>
      <c r="M798" s="104"/>
      <c r="N798" s="104"/>
      <c r="O798" s="104"/>
      <c r="P798" s="104"/>
    </row>
    <row r="799" spans="1:16" ht="17.25" customHeight="1" x14ac:dyDescent="0.2">
      <c r="B799" s="206" t="s">
        <v>503</v>
      </c>
      <c r="C799" s="206"/>
      <c r="D799" s="206"/>
      <c r="E799" s="206"/>
      <c r="F799" s="206"/>
      <c r="G799" s="206"/>
      <c r="H799" s="206"/>
      <c r="I799" s="206"/>
      <c r="J799" s="206"/>
      <c r="K799" s="206"/>
      <c r="L799" s="206"/>
      <c r="M799" s="206"/>
      <c r="N799" s="206"/>
      <c r="O799" s="206"/>
      <c r="P799" s="206"/>
    </row>
    <row r="800" spans="1:16" ht="12" customHeight="1" x14ac:dyDescent="0.2">
      <c r="B800" s="102"/>
      <c r="C800" s="104"/>
      <c r="D800" s="104"/>
      <c r="E800" s="104"/>
      <c r="F800" s="104"/>
      <c r="G800" s="104"/>
      <c r="H800" s="104"/>
      <c r="I800" s="104"/>
      <c r="J800" s="104"/>
      <c r="K800" s="104"/>
      <c r="L800" s="104"/>
      <c r="M800" s="104"/>
      <c r="N800" s="104"/>
      <c r="O800" s="104"/>
      <c r="P800" s="104"/>
    </row>
    <row r="801" spans="1:16" ht="69.75" customHeight="1" x14ac:dyDescent="0.2">
      <c r="B801" s="206" t="s">
        <v>504</v>
      </c>
      <c r="C801" s="206"/>
      <c r="D801" s="206"/>
      <c r="E801" s="206"/>
      <c r="F801" s="206"/>
      <c r="G801" s="206"/>
      <c r="H801" s="206"/>
      <c r="I801" s="206"/>
      <c r="J801" s="206"/>
      <c r="K801" s="206"/>
      <c r="L801" s="206"/>
      <c r="M801" s="206"/>
      <c r="N801" s="206"/>
      <c r="O801" s="206"/>
      <c r="P801" s="206"/>
    </row>
    <row r="802" spans="1:16" ht="12" customHeight="1" x14ac:dyDescent="0.2">
      <c r="B802" s="102"/>
      <c r="C802" s="104"/>
      <c r="D802" s="104"/>
      <c r="E802" s="104"/>
      <c r="F802" s="104"/>
      <c r="G802" s="104"/>
      <c r="H802" s="104"/>
      <c r="I802" s="104"/>
      <c r="J802" s="104"/>
      <c r="K802" s="104"/>
      <c r="L802" s="104"/>
      <c r="M802" s="104"/>
      <c r="N802" s="104"/>
      <c r="O802" s="104"/>
      <c r="P802" s="104"/>
    </row>
    <row r="803" spans="1:16" ht="30" customHeight="1" x14ac:dyDescent="0.2">
      <c r="B803" s="206" t="s">
        <v>505</v>
      </c>
      <c r="C803" s="206"/>
      <c r="D803" s="206"/>
      <c r="E803" s="206"/>
      <c r="F803" s="206"/>
      <c r="G803" s="206"/>
      <c r="H803" s="206"/>
      <c r="I803" s="206"/>
      <c r="J803" s="206"/>
      <c r="K803" s="206"/>
      <c r="L803" s="206"/>
      <c r="M803" s="206"/>
      <c r="N803" s="206"/>
      <c r="O803" s="206"/>
      <c r="P803" s="206"/>
    </row>
    <row r="804" spans="1:16" ht="12" customHeight="1" x14ac:dyDescent="0.2">
      <c r="B804" s="102"/>
      <c r="C804" s="104"/>
      <c r="D804" s="104"/>
      <c r="E804" s="104"/>
      <c r="F804" s="104"/>
      <c r="G804" s="104"/>
      <c r="H804" s="104"/>
      <c r="I804" s="104"/>
      <c r="J804" s="104"/>
      <c r="K804" s="104"/>
      <c r="L804" s="104"/>
      <c r="M804" s="104"/>
      <c r="N804" s="104"/>
      <c r="O804" s="104"/>
      <c r="P804" s="104"/>
    </row>
    <row r="805" spans="1:16" ht="69.75" customHeight="1" x14ac:dyDescent="0.2">
      <c r="B805" s="206" t="s">
        <v>506</v>
      </c>
      <c r="C805" s="206"/>
      <c r="D805" s="206"/>
      <c r="E805" s="206"/>
      <c r="F805" s="206"/>
      <c r="G805" s="206"/>
      <c r="H805" s="206"/>
      <c r="I805" s="206"/>
      <c r="J805" s="206"/>
      <c r="K805" s="206"/>
      <c r="L805" s="206"/>
      <c r="M805" s="206"/>
      <c r="N805" s="206"/>
      <c r="O805" s="206"/>
      <c r="P805" s="206"/>
    </row>
    <row r="806" spans="1:16" ht="12" customHeight="1" x14ac:dyDescent="0.2">
      <c r="B806" s="102"/>
      <c r="C806" s="104"/>
      <c r="D806" s="104"/>
      <c r="E806" s="104"/>
      <c r="F806" s="104"/>
      <c r="G806" s="104"/>
      <c r="H806" s="104"/>
      <c r="I806" s="104"/>
      <c r="J806" s="104"/>
      <c r="K806" s="104"/>
      <c r="L806" s="104"/>
      <c r="M806" s="104"/>
      <c r="N806" s="104"/>
      <c r="O806" s="104"/>
      <c r="P806" s="104"/>
    </row>
    <row r="807" spans="1:16" ht="30.75" customHeight="1" x14ac:dyDescent="0.2">
      <c r="B807" s="206" t="s">
        <v>507</v>
      </c>
      <c r="C807" s="206"/>
      <c r="D807" s="206"/>
      <c r="E807" s="206"/>
      <c r="F807" s="206"/>
      <c r="G807" s="206"/>
      <c r="H807" s="206"/>
      <c r="I807" s="206"/>
      <c r="J807" s="206"/>
      <c r="K807" s="206"/>
      <c r="L807" s="206"/>
      <c r="M807" s="206"/>
      <c r="N807" s="206"/>
      <c r="O807" s="206"/>
      <c r="P807" s="206"/>
    </row>
    <row r="808" spans="1:16" ht="12" customHeight="1" x14ac:dyDescent="0.2">
      <c r="B808" s="102"/>
      <c r="C808" s="104"/>
      <c r="D808" s="104"/>
      <c r="E808" s="104"/>
      <c r="F808" s="104"/>
      <c r="G808" s="104"/>
      <c r="H808" s="104"/>
      <c r="I808" s="104"/>
      <c r="J808" s="104"/>
      <c r="K808" s="104"/>
      <c r="L808" s="104"/>
      <c r="M808" s="104"/>
      <c r="N808" s="104"/>
      <c r="O808" s="104"/>
      <c r="P808" s="104"/>
    </row>
    <row r="809" spans="1:16" ht="82.5" customHeight="1" x14ac:dyDescent="0.2">
      <c r="B809" s="206" t="s">
        <v>508</v>
      </c>
      <c r="C809" s="206"/>
      <c r="D809" s="206"/>
      <c r="E809" s="206"/>
      <c r="F809" s="206"/>
      <c r="G809" s="206"/>
      <c r="H809" s="206"/>
      <c r="I809" s="206"/>
      <c r="J809" s="206"/>
      <c r="K809" s="206"/>
      <c r="L809" s="206"/>
      <c r="M809" s="206"/>
      <c r="N809" s="206"/>
      <c r="O809" s="206"/>
      <c r="P809" s="206"/>
    </row>
    <row r="810" spans="1:16" ht="12" customHeight="1" x14ac:dyDescent="0.2">
      <c r="B810" s="25"/>
      <c r="C810" s="14"/>
    </row>
    <row r="811" spans="1:16" ht="12" customHeight="1" x14ac:dyDescent="0.2">
      <c r="B811" s="25" t="s">
        <v>143</v>
      </c>
      <c r="C811" s="14" t="s">
        <v>144</v>
      </c>
    </row>
    <row r="812" spans="1:16" ht="12" customHeight="1" x14ac:dyDescent="0.2">
      <c r="B812" s="25"/>
      <c r="C812" s="14"/>
    </row>
    <row r="813" spans="1:16" ht="12" customHeight="1" x14ac:dyDescent="0.2">
      <c r="A813" s="29"/>
      <c r="B813" s="58" t="s">
        <v>40</v>
      </c>
      <c r="C813" s="53"/>
      <c r="D813" s="53"/>
      <c r="E813" s="53"/>
      <c r="F813" s="53"/>
      <c r="G813" s="53"/>
      <c r="H813" s="53"/>
      <c r="I813" s="53"/>
      <c r="J813" s="53"/>
      <c r="K813" s="53"/>
      <c r="L813" s="53"/>
      <c r="M813" s="53"/>
      <c r="N813" s="53"/>
      <c r="O813" s="53"/>
      <c r="P813" s="53"/>
    </row>
    <row r="814" spans="1:16" ht="12" customHeight="1" x14ac:dyDescent="0.2">
      <c r="B814" s="1"/>
    </row>
    <row r="815" spans="1:16" ht="12" customHeight="1" x14ac:dyDescent="0.2">
      <c r="A815" s="29"/>
      <c r="B815" s="53"/>
      <c r="C815" s="58" t="s">
        <v>11</v>
      </c>
      <c r="D815" s="53" t="s">
        <v>145</v>
      </c>
      <c r="E815" s="53"/>
      <c r="F815" s="53"/>
      <c r="G815" s="53"/>
      <c r="H815" s="53"/>
      <c r="I815" s="53"/>
      <c r="J815" s="53"/>
      <c r="K815" s="53"/>
      <c r="L815" s="53"/>
      <c r="M815" s="53"/>
      <c r="N815" s="53"/>
      <c r="O815" s="53"/>
      <c r="P815" s="53"/>
    </row>
    <row r="816" spans="1:16" ht="12" customHeight="1" x14ac:dyDescent="0.2">
      <c r="A816" s="29"/>
      <c r="B816" s="53"/>
      <c r="C816" s="58" t="s">
        <v>103</v>
      </c>
      <c r="D816" s="53" t="s">
        <v>146</v>
      </c>
      <c r="E816" s="53"/>
      <c r="F816" s="53"/>
      <c r="G816" s="53"/>
      <c r="H816" s="53"/>
      <c r="I816" s="53"/>
      <c r="J816" s="53"/>
      <c r="K816" s="53"/>
      <c r="L816" s="53"/>
      <c r="M816" s="53"/>
      <c r="N816" s="53"/>
      <c r="O816" s="53"/>
      <c r="P816" s="53"/>
    </row>
    <row r="817" spans="1:16" ht="12" customHeight="1" x14ac:dyDescent="0.2">
      <c r="A817" s="29"/>
      <c r="B817" s="53"/>
      <c r="C817" s="58" t="s">
        <v>109</v>
      </c>
      <c r="D817" s="53" t="s">
        <v>147</v>
      </c>
      <c r="E817" s="53"/>
      <c r="F817" s="53"/>
      <c r="G817" s="53"/>
      <c r="H817" s="53"/>
      <c r="I817" s="53"/>
      <c r="J817" s="53"/>
      <c r="K817" s="53"/>
      <c r="L817" s="53"/>
      <c r="M817" s="53"/>
      <c r="N817" s="53"/>
      <c r="O817" s="53"/>
      <c r="P817" s="53"/>
    </row>
    <row r="818" spans="1:16" ht="12" customHeight="1" x14ac:dyDescent="0.2">
      <c r="A818" s="29"/>
      <c r="B818" s="53"/>
      <c r="C818" s="58" t="s">
        <v>111</v>
      </c>
      <c r="D818" s="53" t="s">
        <v>148</v>
      </c>
      <c r="E818" s="53"/>
      <c r="F818" s="53"/>
      <c r="G818" s="53"/>
      <c r="H818" s="53"/>
      <c r="I818" s="53"/>
      <c r="J818" s="53"/>
      <c r="K818" s="53"/>
      <c r="L818" s="53"/>
      <c r="M818" s="53"/>
      <c r="N818" s="53"/>
      <c r="O818" s="53"/>
      <c r="P818" s="53"/>
    </row>
    <row r="819" spans="1:16" ht="12" customHeight="1" x14ac:dyDescent="0.2">
      <c r="A819" s="29"/>
      <c r="B819" s="53"/>
      <c r="C819" s="58" t="s">
        <v>113</v>
      </c>
      <c r="D819" s="53" t="s">
        <v>149</v>
      </c>
      <c r="E819" s="53"/>
      <c r="F819" s="53"/>
      <c r="G819" s="53"/>
      <c r="H819" s="53"/>
      <c r="I819" s="53"/>
      <c r="J819" s="53"/>
      <c r="K819" s="53"/>
      <c r="L819" s="53"/>
      <c r="M819" s="53"/>
      <c r="N819" s="53"/>
      <c r="O819" s="53"/>
      <c r="P819" s="53"/>
    </row>
    <row r="820" spans="1:16" ht="12" customHeight="1" x14ac:dyDescent="0.2">
      <c r="A820" s="29"/>
      <c r="B820" s="58" t="s">
        <v>43</v>
      </c>
      <c r="C820" s="53"/>
      <c r="D820" s="53"/>
      <c r="E820" s="53"/>
      <c r="F820" s="53"/>
      <c r="G820" s="53"/>
      <c r="H820" s="53"/>
      <c r="I820" s="53"/>
      <c r="J820" s="53"/>
      <c r="K820" s="53"/>
      <c r="L820" s="53"/>
      <c r="M820" s="53"/>
      <c r="N820" s="53"/>
      <c r="O820" s="53"/>
      <c r="P820" s="53"/>
    </row>
    <row r="821" spans="1:16" ht="12" customHeight="1" x14ac:dyDescent="0.2">
      <c r="A821" s="29"/>
      <c r="B821" s="53" t="s">
        <v>234</v>
      </c>
      <c r="C821" s="53"/>
      <c r="D821" s="53"/>
      <c r="E821" s="53"/>
      <c r="F821" s="53"/>
      <c r="G821" s="53"/>
      <c r="H821" s="53"/>
      <c r="I821" s="53"/>
      <c r="J821" s="53"/>
      <c r="K821" s="53"/>
      <c r="L821" s="53"/>
      <c r="M821" s="53"/>
      <c r="N821" s="53"/>
      <c r="O821" s="53"/>
      <c r="P821" s="53"/>
    </row>
    <row r="822" spans="1:16" ht="12" customHeight="1" x14ac:dyDescent="0.2">
      <c r="A822" s="29"/>
    </row>
    <row r="823" spans="1:16" ht="12" customHeight="1" x14ac:dyDescent="0.2">
      <c r="A823" s="29"/>
      <c r="B823" s="107" t="s">
        <v>509</v>
      </c>
    </row>
    <row r="824" spans="1:16" ht="12" customHeight="1" x14ac:dyDescent="0.2">
      <c r="A824" s="29"/>
    </row>
    <row r="825" spans="1:16" ht="12" customHeight="1" x14ac:dyDescent="0.2">
      <c r="B825" s="25" t="s">
        <v>150</v>
      </c>
      <c r="C825" s="14" t="s">
        <v>151</v>
      </c>
    </row>
    <row r="826" spans="1:16" ht="12" customHeight="1" x14ac:dyDescent="0.2">
      <c r="B826" s="25"/>
      <c r="C826" s="14"/>
    </row>
    <row r="827" spans="1:16" ht="12" customHeight="1" x14ac:dyDescent="0.2">
      <c r="A827" s="29"/>
      <c r="B827" s="58" t="s">
        <v>44</v>
      </c>
      <c r="C827" s="53"/>
      <c r="D827" s="53"/>
      <c r="E827" s="53"/>
      <c r="F827" s="53"/>
      <c r="G827" s="53"/>
      <c r="H827" s="53"/>
      <c r="I827" s="53"/>
      <c r="J827" s="53"/>
      <c r="K827" s="53"/>
      <c r="L827" s="53"/>
      <c r="M827" s="53"/>
      <c r="N827" s="53"/>
      <c r="O827" s="53"/>
      <c r="P827" s="53"/>
    </row>
    <row r="828" spans="1:16" ht="12" customHeight="1" x14ac:dyDescent="0.2">
      <c r="A828" s="29"/>
      <c r="B828" s="53"/>
      <c r="C828" s="58" t="s">
        <v>11</v>
      </c>
      <c r="D828" s="53" t="s">
        <v>152</v>
      </c>
      <c r="E828" s="53"/>
      <c r="F828" s="53"/>
      <c r="G828" s="53"/>
      <c r="H828" s="53"/>
      <c r="I828" s="53"/>
      <c r="J828" s="53"/>
      <c r="K828" s="53"/>
      <c r="L828" s="53"/>
      <c r="M828" s="53"/>
      <c r="N828" s="53"/>
      <c r="O828" s="53"/>
      <c r="P828" s="53"/>
    </row>
    <row r="829" spans="1:16" ht="12" customHeight="1" x14ac:dyDescent="0.2">
      <c r="A829" s="29"/>
      <c r="B829" s="53"/>
      <c r="C829" s="58" t="s">
        <v>103</v>
      </c>
      <c r="D829" s="53" t="s">
        <v>153</v>
      </c>
      <c r="E829" s="53"/>
      <c r="F829" s="53"/>
      <c r="G829" s="53"/>
      <c r="H829" s="53"/>
      <c r="I829" s="53"/>
      <c r="J829" s="53"/>
      <c r="K829" s="53"/>
      <c r="L829" s="53"/>
      <c r="M829" s="53"/>
      <c r="N829" s="53"/>
      <c r="O829" s="53"/>
      <c r="P829" s="53"/>
    </row>
    <row r="830" spans="1:16" ht="12" customHeight="1" x14ac:dyDescent="0.2">
      <c r="A830" s="29"/>
      <c r="B830" s="53"/>
      <c r="C830" s="58" t="s">
        <v>109</v>
      </c>
      <c r="D830" s="53" t="s">
        <v>154</v>
      </c>
      <c r="E830" s="53"/>
      <c r="F830" s="53"/>
      <c r="G830" s="53"/>
      <c r="H830" s="53"/>
      <c r="I830" s="53"/>
      <c r="J830" s="53"/>
      <c r="K830" s="53"/>
      <c r="L830" s="53"/>
      <c r="M830" s="53"/>
      <c r="N830" s="53"/>
      <c r="O830" s="53"/>
      <c r="P830" s="53"/>
    </row>
    <row r="831" spans="1:16" ht="12" customHeight="1" x14ac:dyDescent="0.2">
      <c r="A831" s="29"/>
      <c r="B831" s="53"/>
      <c r="C831" s="58" t="s">
        <v>111</v>
      </c>
      <c r="D831" s="53" t="s">
        <v>155</v>
      </c>
      <c r="E831" s="53"/>
      <c r="F831" s="53"/>
      <c r="G831" s="53"/>
      <c r="H831" s="53"/>
      <c r="I831" s="53"/>
      <c r="J831" s="53"/>
      <c r="K831" s="53"/>
      <c r="L831" s="53"/>
      <c r="M831" s="53"/>
      <c r="N831" s="53"/>
      <c r="O831" s="53"/>
      <c r="P831" s="53"/>
    </row>
    <row r="832" spans="1:16" ht="12" customHeight="1" x14ac:dyDescent="0.2">
      <c r="A832" s="29"/>
      <c r="B832" s="53"/>
      <c r="C832" s="58" t="s">
        <v>113</v>
      </c>
      <c r="D832" s="53" t="s">
        <v>156</v>
      </c>
      <c r="E832" s="53"/>
      <c r="F832" s="53"/>
      <c r="G832" s="53"/>
      <c r="H832" s="53"/>
      <c r="I832" s="53"/>
      <c r="J832" s="53"/>
      <c r="K832" s="53"/>
      <c r="L832" s="53"/>
      <c r="M832" s="53"/>
      <c r="N832" s="53"/>
      <c r="O832" s="53"/>
      <c r="P832" s="53"/>
    </row>
    <row r="833" spans="1:16" ht="12" customHeight="1" x14ac:dyDescent="0.2">
      <c r="A833" s="29"/>
      <c r="B833" s="53"/>
      <c r="C833" s="58" t="s">
        <v>157</v>
      </c>
      <c r="D833" s="163" t="s">
        <v>158</v>
      </c>
      <c r="E833" s="163"/>
      <c r="F833" s="163"/>
      <c r="G833" s="163"/>
      <c r="H833" s="163"/>
      <c r="I833" s="163"/>
      <c r="J833" s="163"/>
      <c r="K833" s="163"/>
      <c r="L833" s="163"/>
      <c r="M833" s="163"/>
      <c r="N833" s="163"/>
      <c r="O833" s="163"/>
      <c r="P833" s="163"/>
    </row>
    <row r="834" spans="1:16" ht="12" customHeight="1" x14ac:dyDescent="0.2">
      <c r="A834" s="29"/>
      <c r="B834" s="53"/>
      <c r="C834" s="58"/>
      <c r="D834" s="163"/>
      <c r="E834" s="163"/>
      <c r="F834" s="163"/>
      <c r="G834" s="163"/>
      <c r="H834" s="163"/>
      <c r="I834" s="163"/>
      <c r="J834" s="163"/>
      <c r="K834" s="163"/>
      <c r="L834" s="163"/>
      <c r="M834" s="163"/>
      <c r="N834" s="163"/>
      <c r="O834" s="163"/>
      <c r="P834" s="163"/>
    </row>
    <row r="835" spans="1:16" ht="12" customHeight="1" x14ac:dyDescent="0.2">
      <c r="A835" s="29"/>
      <c r="B835" s="53"/>
      <c r="C835" s="58" t="s">
        <v>117</v>
      </c>
      <c r="D835" s="53" t="s">
        <v>159</v>
      </c>
      <c r="E835" s="53"/>
      <c r="F835" s="53"/>
      <c r="G835" s="53"/>
      <c r="H835" s="53"/>
      <c r="I835" s="53"/>
      <c r="J835" s="53"/>
      <c r="K835" s="53"/>
      <c r="L835" s="53"/>
      <c r="M835" s="53"/>
      <c r="N835" s="53"/>
      <c r="O835" s="53"/>
      <c r="P835" s="53"/>
    </row>
    <row r="836" spans="1:16" ht="12" customHeight="1" x14ac:dyDescent="0.2">
      <c r="A836" s="29"/>
      <c r="B836" s="53"/>
      <c r="C836" s="58" t="s">
        <v>137</v>
      </c>
      <c r="D836" s="53" t="s">
        <v>160</v>
      </c>
      <c r="E836" s="53"/>
      <c r="F836" s="53"/>
      <c r="G836" s="53"/>
      <c r="H836" s="53"/>
      <c r="I836" s="53"/>
      <c r="J836" s="53"/>
      <c r="K836" s="53"/>
      <c r="L836" s="53"/>
      <c r="M836" s="53"/>
      <c r="N836" s="53"/>
      <c r="O836" s="53"/>
      <c r="P836" s="53"/>
    </row>
    <row r="837" spans="1:16" ht="12" customHeight="1" x14ac:dyDescent="0.2">
      <c r="A837" s="29"/>
      <c r="B837" s="53" t="s">
        <v>235</v>
      </c>
      <c r="C837" s="53"/>
      <c r="D837" s="53"/>
      <c r="E837" s="53"/>
      <c r="F837" s="53"/>
      <c r="G837" s="53"/>
      <c r="H837" s="53"/>
      <c r="I837" s="53"/>
      <c r="J837" s="53"/>
      <c r="K837" s="53"/>
      <c r="L837" s="53"/>
      <c r="M837" s="53"/>
      <c r="N837" s="53"/>
      <c r="O837" s="53"/>
      <c r="P837" s="53"/>
    </row>
    <row r="838" spans="1:16" ht="12" customHeight="1" x14ac:dyDescent="0.2">
      <c r="A838" s="29"/>
      <c r="B838" s="53"/>
      <c r="C838" s="58" t="s">
        <v>11</v>
      </c>
      <c r="D838" s="53" t="s">
        <v>161</v>
      </c>
      <c r="E838" s="53"/>
      <c r="F838" s="53"/>
      <c r="G838" s="53"/>
      <c r="H838" s="53"/>
      <c r="I838" s="53"/>
      <c r="J838" s="53"/>
      <c r="K838" s="53"/>
      <c r="L838" s="53"/>
      <c r="M838" s="53"/>
      <c r="N838" s="53"/>
      <c r="O838" s="53"/>
      <c r="P838" s="53"/>
    </row>
    <row r="839" spans="1:16" ht="12" customHeight="1" x14ac:dyDescent="0.2">
      <c r="A839" s="29"/>
      <c r="B839" s="53"/>
      <c r="C839" s="58" t="s">
        <v>103</v>
      </c>
      <c r="D839" s="53" t="s">
        <v>162</v>
      </c>
      <c r="E839" s="53"/>
      <c r="F839" s="53"/>
      <c r="G839" s="53"/>
      <c r="H839" s="53"/>
      <c r="I839" s="53"/>
      <c r="J839" s="53"/>
      <c r="K839" s="53"/>
      <c r="L839" s="53"/>
      <c r="M839" s="53"/>
      <c r="N839" s="53"/>
      <c r="O839" s="53"/>
      <c r="P839" s="53"/>
    </row>
    <row r="840" spans="1:16" ht="12" customHeight="1" x14ac:dyDescent="0.2">
      <c r="A840" s="29"/>
      <c r="B840" s="53"/>
      <c r="C840" s="58" t="s">
        <v>109</v>
      </c>
      <c r="D840" s="53" t="s">
        <v>163</v>
      </c>
      <c r="E840" s="53"/>
      <c r="F840" s="53"/>
      <c r="G840" s="53"/>
      <c r="H840" s="53"/>
      <c r="I840" s="53"/>
      <c r="J840" s="53"/>
      <c r="K840" s="53"/>
      <c r="L840" s="53"/>
      <c r="M840" s="53"/>
      <c r="N840" s="53"/>
      <c r="O840" s="53"/>
      <c r="P840" s="53"/>
    </row>
    <row r="841" spans="1:16" ht="12" customHeight="1" x14ac:dyDescent="0.2">
      <c r="A841" s="29"/>
      <c r="B841" s="53"/>
      <c r="C841" s="58" t="s">
        <v>111</v>
      </c>
      <c r="D841" s="53" t="s">
        <v>164</v>
      </c>
      <c r="E841" s="53"/>
      <c r="F841" s="53"/>
      <c r="G841" s="53"/>
      <c r="H841" s="53"/>
      <c r="I841" s="53"/>
      <c r="J841" s="53"/>
      <c r="K841" s="53"/>
      <c r="L841" s="53"/>
      <c r="M841" s="53"/>
      <c r="N841" s="53"/>
      <c r="O841" s="53"/>
      <c r="P841" s="53"/>
    </row>
    <row r="842" spans="1:16" ht="12" customHeight="1" x14ac:dyDescent="0.2">
      <c r="A842" s="29"/>
      <c r="B842" s="53"/>
      <c r="C842" s="58" t="s">
        <v>113</v>
      </c>
      <c r="D842" s="53" t="s">
        <v>165</v>
      </c>
      <c r="E842" s="53"/>
      <c r="F842" s="53"/>
      <c r="G842" s="53"/>
      <c r="H842" s="53"/>
      <c r="I842" s="53"/>
      <c r="J842" s="53"/>
      <c r="K842" s="53"/>
      <c r="L842" s="53"/>
      <c r="M842" s="53"/>
      <c r="N842" s="53"/>
      <c r="O842" s="53"/>
      <c r="P842" s="53"/>
    </row>
    <row r="843" spans="1:16" ht="12" customHeight="1" x14ac:dyDescent="0.2">
      <c r="A843" s="29"/>
    </row>
    <row r="844" spans="1:16" ht="42.75" customHeight="1" x14ac:dyDescent="0.2">
      <c r="A844" s="29"/>
      <c r="B844" s="206" t="s">
        <v>510</v>
      </c>
      <c r="C844" s="206"/>
      <c r="D844" s="206"/>
      <c r="E844" s="206"/>
      <c r="F844" s="206"/>
      <c r="G844" s="206"/>
      <c r="H844" s="206"/>
      <c r="I844" s="206"/>
      <c r="J844" s="206"/>
      <c r="K844" s="206"/>
      <c r="L844" s="206"/>
      <c r="M844" s="206"/>
      <c r="N844" s="206"/>
      <c r="O844" s="206"/>
      <c r="P844" s="206"/>
    </row>
    <row r="845" spans="1:16" ht="12" customHeight="1" x14ac:dyDescent="0.2">
      <c r="A845" s="29"/>
    </row>
    <row r="846" spans="1:16" ht="12" customHeight="1" x14ac:dyDescent="0.2">
      <c r="B846" s="25" t="s">
        <v>166</v>
      </c>
      <c r="C846" s="14" t="s">
        <v>167</v>
      </c>
    </row>
    <row r="847" spans="1:16" ht="12" customHeight="1" x14ac:dyDescent="0.2">
      <c r="B847" s="25"/>
      <c r="C847" s="14"/>
    </row>
    <row r="848" spans="1:16" ht="12" customHeight="1" x14ac:dyDescent="0.2">
      <c r="A848" s="29"/>
      <c r="B848" s="74" t="s">
        <v>45</v>
      </c>
      <c r="C848" s="53"/>
      <c r="D848" s="53"/>
      <c r="E848" s="53"/>
      <c r="F848" s="53"/>
      <c r="G848" s="53"/>
      <c r="H848" s="53"/>
      <c r="I848" s="53"/>
      <c r="J848" s="53"/>
      <c r="K848" s="53"/>
      <c r="L848" s="53"/>
      <c r="M848" s="53"/>
      <c r="N848" s="53"/>
      <c r="O848" s="53"/>
      <c r="P848" s="53"/>
    </row>
    <row r="849" spans="1:16" ht="12" customHeight="1" x14ac:dyDescent="0.2">
      <c r="A849" s="29"/>
      <c r="B849" s="53"/>
      <c r="C849" s="74" t="s">
        <v>11</v>
      </c>
      <c r="D849" s="53" t="s">
        <v>184</v>
      </c>
      <c r="E849" s="53"/>
      <c r="F849" s="53"/>
      <c r="G849" s="53"/>
      <c r="H849" s="53"/>
      <c r="I849" s="53"/>
      <c r="J849" s="53"/>
      <c r="K849" s="53"/>
      <c r="L849" s="53"/>
      <c r="M849" s="53"/>
      <c r="N849" s="53"/>
      <c r="O849" s="53"/>
      <c r="P849" s="53"/>
    </row>
    <row r="850" spans="1:16" ht="12" customHeight="1" x14ac:dyDescent="0.2">
      <c r="A850" s="29"/>
      <c r="B850" s="53"/>
      <c r="C850" s="74" t="s">
        <v>103</v>
      </c>
      <c r="D850" s="53" t="s">
        <v>185</v>
      </c>
      <c r="E850" s="53"/>
      <c r="F850" s="53"/>
      <c r="G850" s="53"/>
      <c r="H850" s="53"/>
      <c r="I850" s="53"/>
      <c r="J850" s="53"/>
      <c r="K850" s="53"/>
      <c r="L850" s="53"/>
      <c r="M850" s="53"/>
      <c r="N850" s="53"/>
      <c r="O850" s="53"/>
      <c r="P850" s="53"/>
    </row>
    <row r="851" spans="1:16" ht="12" customHeight="1" x14ac:dyDescent="0.2">
      <c r="A851" s="29"/>
      <c r="B851" s="29"/>
      <c r="C851" s="29"/>
      <c r="D851" s="29"/>
      <c r="E851" s="29"/>
      <c r="F851" s="29"/>
      <c r="G851" s="29"/>
      <c r="H851" s="29"/>
      <c r="I851" s="29"/>
      <c r="J851" s="29"/>
      <c r="K851" s="29"/>
      <c r="L851" s="29"/>
      <c r="M851" s="29"/>
      <c r="N851" s="29"/>
      <c r="O851" s="29"/>
      <c r="P851" s="29"/>
    </row>
    <row r="852" spans="1:16" ht="31.5" customHeight="1" x14ac:dyDescent="0.2">
      <c r="A852" s="29"/>
      <c r="B852" s="206" t="s">
        <v>511</v>
      </c>
      <c r="C852" s="206"/>
      <c r="D852" s="206"/>
      <c r="E852" s="206"/>
      <c r="F852" s="206"/>
      <c r="G852" s="206"/>
      <c r="H852" s="206"/>
      <c r="I852" s="206"/>
      <c r="J852" s="206"/>
      <c r="K852" s="206"/>
      <c r="L852" s="206"/>
      <c r="M852" s="206"/>
      <c r="N852" s="206"/>
      <c r="O852" s="206"/>
      <c r="P852" s="206"/>
    </row>
    <row r="853" spans="1:16" ht="12" customHeight="1" x14ac:dyDescent="0.2">
      <c r="A853" s="29"/>
      <c r="B853" s="29"/>
      <c r="C853" s="29"/>
      <c r="D853" s="29"/>
      <c r="E853" s="29"/>
      <c r="F853" s="29"/>
      <c r="G853" s="29"/>
      <c r="H853" s="29"/>
      <c r="I853" s="29"/>
      <c r="J853" s="29"/>
      <c r="K853" s="29"/>
      <c r="L853" s="29"/>
      <c r="M853" s="29"/>
      <c r="N853" s="29"/>
      <c r="O853" s="29"/>
      <c r="P853" s="29"/>
    </row>
    <row r="854" spans="1:16" ht="12" customHeight="1" x14ac:dyDescent="0.2">
      <c r="B854" s="25" t="s">
        <v>168</v>
      </c>
      <c r="C854" s="14" t="s">
        <v>169</v>
      </c>
    </row>
    <row r="855" spans="1:16" ht="12" customHeight="1" x14ac:dyDescent="0.2">
      <c r="B855" s="25"/>
      <c r="C855" s="14"/>
    </row>
    <row r="856" spans="1:16" ht="12" customHeight="1" x14ac:dyDescent="0.2">
      <c r="A856" s="29"/>
      <c r="B856" s="53"/>
      <c r="C856" s="74" t="s">
        <v>11</v>
      </c>
      <c r="D856" s="163" t="s">
        <v>186</v>
      </c>
      <c r="E856" s="163"/>
      <c r="F856" s="163"/>
      <c r="G856" s="163"/>
      <c r="H856" s="163"/>
      <c r="I856" s="163"/>
      <c r="J856" s="163"/>
      <c r="K856" s="163"/>
      <c r="L856" s="163"/>
      <c r="M856" s="163"/>
      <c r="N856" s="163"/>
      <c r="O856" s="163"/>
      <c r="P856" s="163"/>
    </row>
    <row r="857" spans="1:16" ht="12" customHeight="1" x14ac:dyDescent="0.2">
      <c r="A857" s="29"/>
      <c r="B857" s="53"/>
      <c r="C857" s="74" t="s">
        <v>103</v>
      </c>
      <c r="D857" s="53" t="s">
        <v>187</v>
      </c>
      <c r="E857" s="53"/>
      <c r="F857" s="53"/>
      <c r="G857" s="53"/>
      <c r="H857" s="53"/>
      <c r="I857" s="53"/>
      <c r="J857" s="53"/>
      <c r="K857" s="53"/>
      <c r="L857" s="53"/>
      <c r="M857" s="53"/>
      <c r="N857" s="53"/>
      <c r="O857" s="53"/>
      <c r="P857" s="53"/>
    </row>
    <row r="858" spans="1:16" ht="12" customHeight="1" x14ac:dyDescent="0.2">
      <c r="A858" s="29"/>
    </row>
    <row r="859" spans="1:16" ht="54" customHeight="1" x14ac:dyDescent="0.2">
      <c r="A859" s="29"/>
      <c r="B859" s="206" t="s">
        <v>512</v>
      </c>
      <c r="C859" s="206"/>
      <c r="D859" s="206"/>
      <c r="E859" s="206"/>
      <c r="F859" s="206"/>
      <c r="G859" s="206"/>
      <c r="H859" s="206"/>
      <c r="I859" s="206"/>
      <c r="J859" s="206"/>
      <c r="K859" s="206"/>
      <c r="L859" s="206"/>
      <c r="M859" s="206"/>
      <c r="N859" s="206"/>
      <c r="O859" s="206"/>
      <c r="P859" s="206"/>
    </row>
    <row r="860" spans="1:16" ht="12" customHeight="1" x14ac:dyDescent="0.2">
      <c r="A860" s="29"/>
    </row>
    <row r="861" spans="1:16" ht="12" customHeight="1" x14ac:dyDescent="0.2">
      <c r="B861" s="25" t="s">
        <v>170</v>
      </c>
      <c r="C861" s="14" t="s">
        <v>171</v>
      </c>
    </row>
    <row r="862" spans="1:16" ht="12" customHeight="1" x14ac:dyDescent="0.2">
      <c r="B862" s="25"/>
      <c r="C862" s="14"/>
    </row>
    <row r="863" spans="1:16" ht="12" customHeight="1" x14ac:dyDescent="0.2">
      <c r="A863" s="29"/>
      <c r="B863" s="53"/>
      <c r="C863" s="74" t="s">
        <v>11</v>
      </c>
      <c r="D863" s="163" t="s">
        <v>188</v>
      </c>
      <c r="E863" s="163"/>
      <c r="F863" s="163"/>
      <c r="G863" s="163"/>
      <c r="H863" s="163"/>
      <c r="I863" s="163"/>
      <c r="J863" s="163"/>
      <c r="K863" s="163"/>
      <c r="L863" s="163"/>
      <c r="M863" s="163"/>
      <c r="N863" s="163"/>
      <c r="O863" s="163"/>
      <c r="P863" s="163"/>
    </row>
    <row r="864" spans="1:16" ht="12" customHeight="1" x14ac:dyDescent="0.2">
      <c r="A864" s="29"/>
      <c r="B864" s="53"/>
      <c r="C864" s="74" t="s">
        <v>103</v>
      </c>
      <c r="D864" s="163" t="s">
        <v>189</v>
      </c>
      <c r="E864" s="163"/>
      <c r="F864" s="163"/>
      <c r="G864" s="163"/>
      <c r="H864" s="163"/>
      <c r="I864" s="163"/>
      <c r="J864" s="163"/>
      <c r="K864" s="163"/>
      <c r="L864" s="163"/>
      <c r="M864" s="163"/>
      <c r="N864" s="163"/>
      <c r="O864" s="163"/>
      <c r="P864" s="163"/>
    </row>
    <row r="865" spans="1:16" ht="12" customHeight="1" x14ac:dyDescent="0.2">
      <c r="A865" s="29"/>
      <c r="B865" s="53"/>
      <c r="C865" s="74"/>
      <c r="D865" s="163"/>
      <c r="E865" s="163"/>
      <c r="F865" s="163"/>
      <c r="G865" s="163"/>
      <c r="H865" s="163"/>
      <c r="I865" s="163"/>
      <c r="J865" s="163"/>
      <c r="K865" s="163"/>
      <c r="L865" s="163"/>
      <c r="M865" s="163"/>
      <c r="N865" s="163"/>
      <c r="O865" s="163"/>
      <c r="P865" s="163"/>
    </row>
    <row r="866" spans="1:16" ht="12" customHeight="1" x14ac:dyDescent="0.2">
      <c r="A866" s="29"/>
    </row>
    <row r="867" spans="1:16" ht="32.25" customHeight="1" x14ac:dyDescent="0.2">
      <c r="A867" s="29"/>
      <c r="B867" s="206" t="s">
        <v>513</v>
      </c>
      <c r="C867" s="206"/>
      <c r="D867" s="206"/>
      <c r="E867" s="206"/>
      <c r="F867" s="206"/>
      <c r="G867" s="206"/>
      <c r="H867" s="206"/>
      <c r="I867" s="206"/>
      <c r="J867" s="206"/>
      <c r="K867" s="206"/>
      <c r="L867" s="206"/>
      <c r="M867" s="206"/>
      <c r="N867" s="206"/>
      <c r="O867" s="206"/>
      <c r="P867" s="206"/>
    </row>
    <row r="868" spans="1:16" ht="12" customHeight="1" x14ac:dyDescent="0.2">
      <c r="A868" s="29"/>
    </row>
    <row r="869" spans="1:16" ht="12" customHeight="1" x14ac:dyDescent="0.2">
      <c r="B869" s="25" t="s">
        <v>172</v>
      </c>
      <c r="C869" s="14" t="s">
        <v>173</v>
      </c>
    </row>
    <row r="870" spans="1:16" ht="12" customHeight="1" x14ac:dyDescent="0.2">
      <c r="B870" s="25"/>
      <c r="C870" s="14"/>
    </row>
    <row r="871" spans="1:16" ht="12" customHeight="1" x14ac:dyDescent="0.2">
      <c r="A871" s="29"/>
      <c r="B871" s="53"/>
      <c r="C871" s="254" t="s">
        <v>236</v>
      </c>
      <c r="D871" s="254"/>
      <c r="E871" s="254"/>
      <c r="F871" s="254"/>
      <c r="G871" s="254"/>
      <c r="H871" s="254"/>
      <c r="I871" s="254"/>
      <c r="J871" s="254"/>
      <c r="K871" s="254"/>
      <c r="L871" s="254"/>
      <c r="M871" s="254"/>
      <c r="N871" s="254"/>
      <c r="O871" s="254"/>
      <c r="P871" s="254"/>
    </row>
    <row r="872" spans="1:16" ht="12" customHeight="1" x14ac:dyDescent="0.2">
      <c r="A872" s="29"/>
    </row>
    <row r="873" spans="1:16" ht="12" customHeight="1" x14ac:dyDescent="0.2">
      <c r="A873" s="29"/>
      <c r="B873" s="107" t="s">
        <v>514</v>
      </c>
    </row>
    <row r="874" spans="1:16" ht="12" customHeight="1" x14ac:dyDescent="0.2">
      <c r="A874" s="29"/>
    </row>
    <row r="875" spans="1:16" ht="12" customHeight="1" x14ac:dyDescent="0.2">
      <c r="B875" s="25" t="s">
        <v>174</v>
      </c>
      <c r="C875" s="14" t="s">
        <v>175</v>
      </c>
    </row>
    <row r="876" spans="1:16" ht="12" customHeight="1" x14ac:dyDescent="0.2">
      <c r="B876" s="25"/>
      <c r="C876" s="14"/>
    </row>
    <row r="877" spans="1:16" ht="12" customHeight="1" x14ac:dyDescent="0.2">
      <c r="A877" s="29"/>
      <c r="B877" s="74" t="s">
        <v>46</v>
      </c>
      <c r="C877" s="53"/>
      <c r="D877" s="53"/>
      <c r="E877" s="53"/>
      <c r="F877" s="53"/>
      <c r="G877" s="53"/>
      <c r="H877" s="53"/>
      <c r="I877" s="53"/>
      <c r="J877" s="53"/>
      <c r="K877" s="53"/>
      <c r="L877" s="53"/>
      <c r="M877" s="53"/>
      <c r="N877" s="53"/>
      <c r="O877" s="53"/>
      <c r="P877" s="53"/>
    </row>
    <row r="878" spans="1:16" ht="12" customHeight="1" x14ac:dyDescent="0.2">
      <c r="A878" s="29"/>
      <c r="B878" s="53"/>
      <c r="C878" s="74" t="s">
        <v>11</v>
      </c>
      <c r="D878" s="53" t="s">
        <v>190</v>
      </c>
      <c r="E878" s="53"/>
      <c r="F878" s="53"/>
      <c r="G878" s="53"/>
      <c r="H878" s="53"/>
      <c r="I878" s="53"/>
      <c r="J878" s="53"/>
      <c r="K878" s="53"/>
      <c r="L878" s="53"/>
      <c r="M878" s="53"/>
      <c r="N878" s="53"/>
      <c r="O878" s="53"/>
      <c r="P878" s="53"/>
    </row>
    <row r="879" spans="1:16" ht="12" customHeight="1" x14ac:dyDescent="0.2">
      <c r="A879" s="29"/>
      <c r="B879" s="53"/>
      <c r="C879" s="74" t="s">
        <v>103</v>
      </c>
      <c r="D879" s="53" t="s">
        <v>191</v>
      </c>
      <c r="E879" s="53"/>
      <c r="F879" s="53"/>
      <c r="G879" s="53"/>
      <c r="H879" s="53"/>
      <c r="I879" s="53"/>
      <c r="J879" s="53"/>
      <c r="K879" s="53"/>
      <c r="L879" s="53"/>
      <c r="M879" s="53"/>
      <c r="N879" s="53"/>
      <c r="O879" s="53"/>
      <c r="P879" s="53"/>
    </row>
    <row r="880" spans="1:16" ht="12" customHeight="1" x14ac:dyDescent="0.2">
      <c r="A880" s="29"/>
    </row>
    <row r="881" spans="1:16" ht="12" customHeight="1" x14ac:dyDescent="0.2">
      <c r="A881" s="29"/>
      <c r="B881" s="108" t="s">
        <v>515</v>
      </c>
      <c r="C881" s="108"/>
      <c r="D881" s="108"/>
      <c r="E881" s="108"/>
      <c r="F881" s="108"/>
      <c r="G881" s="108"/>
      <c r="H881" s="108"/>
      <c r="I881" s="108"/>
      <c r="J881" s="108"/>
      <c r="K881" s="108"/>
    </row>
    <row r="882" spans="1:16" ht="12" customHeight="1" x14ac:dyDescent="0.2">
      <c r="A882" s="29"/>
      <c r="B882" s="107"/>
      <c r="C882" s="81"/>
      <c r="D882" s="81"/>
      <c r="E882" s="81"/>
      <c r="F882" s="81"/>
      <c r="G882" s="81"/>
      <c r="H882" s="81"/>
      <c r="I882" s="81"/>
      <c r="J882" s="81"/>
      <c r="K882" s="81"/>
    </row>
    <row r="883" spans="1:16" ht="31.5" customHeight="1" x14ac:dyDescent="0.2">
      <c r="A883" s="29"/>
      <c r="B883" s="206" t="s">
        <v>516</v>
      </c>
      <c r="C883" s="206"/>
      <c r="D883" s="206"/>
      <c r="E883" s="206"/>
      <c r="F883" s="206"/>
      <c r="G883" s="206"/>
      <c r="H883" s="206"/>
      <c r="I883" s="206"/>
      <c r="J883" s="206"/>
      <c r="K883" s="206"/>
      <c r="L883" s="206"/>
      <c r="M883" s="206"/>
      <c r="N883" s="206"/>
      <c r="O883" s="206"/>
      <c r="P883" s="206"/>
    </row>
    <row r="884" spans="1:16" ht="12" customHeight="1" x14ac:dyDescent="0.2">
      <c r="A884" s="29"/>
      <c r="B884" s="102"/>
      <c r="C884" s="106"/>
      <c r="D884" s="106"/>
      <c r="E884" s="106"/>
      <c r="F884" s="106"/>
      <c r="G884" s="106"/>
      <c r="H884" s="106"/>
      <c r="I884" s="106"/>
      <c r="J884" s="106"/>
      <c r="K884" s="106"/>
      <c r="L884" s="104"/>
      <c r="M884" s="104"/>
      <c r="N884" s="104"/>
      <c r="O884" s="104"/>
      <c r="P884" s="104"/>
    </row>
    <row r="885" spans="1:16" ht="43.5" customHeight="1" x14ac:dyDescent="0.2">
      <c r="A885" s="29"/>
      <c r="B885" s="206" t="s">
        <v>517</v>
      </c>
      <c r="C885" s="206"/>
      <c r="D885" s="206"/>
      <c r="E885" s="206"/>
      <c r="F885" s="206"/>
      <c r="G885" s="206"/>
      <c r="H885" s="206"/>
      <c r="I885" s="206"/>
      <c r="J885" s="206"/>
      <c r="K885" s="206"/>
      <c r="L885" s="206"/>
      <c r="M885" s="206"/>
      <c r="N885" s="206"/>
      <c r="O885" s="206"/>
      <c r="P885" s="206"/>
    </row>
    <row r="886" spans="1:16" ht="12" customHeight="1" x14ac:dyDescent="0.2">
      <c r="A886" s="29"/>
      <c r="B886" s="102"/>
      <c r="C886" s="106"/>
      <c r="D886" s="106"/>
      <c r="E886" s="106"/>
      <c r="F886" s="106"/>
      <c r="G886" s="106"/>
      <c r="H886" s="106"/>
      <c r="I886" s="106"/>
      <c r="J886" s="106"/>
      <c r="K886" s="106"/>
      <c r="L886" s="104"/>
      <c r="M886" s="104"/>
      <c r="N886" s="104"/>
      <c r="O886" s="104"/>
      <c r="P886" s="104"/>
    </row>
    <row r="887" spans="1:16" ht="18" customHeight="1" x14ac:dyDescent="0.2">
      <c r="A887" s="29"/>
      <c r="B887" s="206" t="s">
        <v>518</v>
      </c>
      <c r="C887" s="206"/>
      <c r="D887" s="206"/>
      <c r="E887" s="206"/>
      <c r="F887" s="206"/>
      <c r="G887" s="206"/>
      <c r="H887" s="206"/>
      <c r="I887" s="206"/>
      <c r="J887" s="206"/>
      <c r="K887" s="206"/>
      <c r="L887" s="206"/>
      <c r="M887" s="206"/>
      <c r="N887" s="206"/>
      <c r="O887" s="206"/>
      <c r="P887" s="206"/>
    </row>
    <row r="888" spans="1:16" ht="12" customHeight="1" x14ac:dyDescent="0.2">
      <c r="A888" s="29"/>
      <c r="B888" s="102"/>
      <c r="C888" s="106"/>
      <c r="D888" s="106"/>
      <c r="E888" s="106"/>
      <c r="F888" s="106"/>
      <c r="G888" s="106"/>
      <c r="H888" s="106"/>
      <c r="I888" s="106"/>
      <c r="J888" s="106"/>
      <c r="K888" s="106"/>
      <c r="L888" s="104"/>
      <c r="M888" s="104"/>
      <c r="N888" s="104"/>
      <c r="O888" s="104"/>
      <c r="P888" s="104"/>
    </row>
    <row r="889" spans="1:16" ht="42" customHeight="1" x14ac:dyDescent="0.2">
      <c r="A889" s="29"/>
      <c r="B889" s="206" t="s">
        <v>519</v>
      </c>
      <c r="C889" s="206"/>
      <c r="D889" s="206"/>
      <c r="E889" s="206"/>
      <c r="F889" s="206"/>
      <c r="G889" s="206"/>
      <c r="H889" s="206"/>
      <c r="I889" s="206"/>
      <c r="J889" s="206"/>
      <c r="K889" s="206"/>
      <c r="L889" s="206"/>
      <c r="M889" s="206"/>
      <c r="N889" s="206"/>
      <c r="O889" s="206"/>
      <c r="P889" s="206"/>
    </row>
    <row r="890" spans="1:16" ht="12" customHeight="1" x14ac:dyDescent="0.2">
      <c r="A890" s="29"/>
    </row>
    <row r="891" spans="1:16" ht="12" customHeight="1" x14ac:dyDescent="0.2">
      <c r="B891" s="25" t="s">
        <v>176</v>
      </c>
      <c r="C891" s="14" t="s">
        <v>177</v>
      </c>
    </row>
    <row r="892" spans="1:16" ht="12" customHeight="1" x14ac:dyDescent="0.2">
      <c r="B892" s="25"/>
      <c r="C892" s="14"/>
    </row>
    <row r="893" spans="1:16" ht="12" customHeight="1" x14ac:dyDescent="0.2">
      <c r="A893" s="29"/>
      <c r="B893" s="53"/>
      <c r="C893" s="256" t="s">
        <v>244</v>
      </c>
      <c r="D893" s="256"/>
      <c r="E893" s="256"/>
      <c r="F893" s="256"/>
      <c r="G893" s="256"/>
      <c r="H893" s="256"/>
      <c r="I893" s="256"/>
      <c r="J893" s="256"/>
      <c r="K893" s="256"/>
      <c r="L893" s="256"/>
      <c r="M893" s="256"/>
      <c r="N893" s="256"/>
      <c r="O893" s="256"/>
      <c r="P893" s="256"/>
    </row>
    <row r="894" spans="1:16" ht="12" customHeight="1" x14ac:dyDescent="0.2">
      <c r="A894" s="29"/>
      <c r="B894" s="53"/>
      <c r="C894" s="254" t="s">
        <v>237</v>
      </c>
      <c r="D894" s="254"/>
      <c r="E894" s="254"/>
      <c r="F894" s="254"/>
      <c r="G894" s="254"/>
      <c r="H894" s="254"/>
      <c r="I894" s="254"/>
      <c r="J894" s="254"/>
      <c r="K894" s="254"/>
      <c r="L894" s="254"/>
      <c r="M894" s="254"/>
      <c r="N894" s="254"/>
      <c r="O894" s="254"/>
      <c r="P894" s="254"/>
    </row>
    <row r="895" spans="1:16" ht="12" customHeight="1" x14ac:dyDescent="0.2">
      <c r="A895" s="29"/>
    </row>
    <row r="896" spans="1:16" ht="12" customHeight="1" x14ac:dyDescent="0.2">
      <c r="A896" s="29"/>
      <c r="B896" s="107" t="s">
        <v>520</v>
      </c>
    </row>
    <row r="897" spans="1:16" ht="12" customHeight="1" x14ac:dyDescent="0.2">
      <c r="A897" s="29"/>
    </row>
    <row r="898" spans="1:16" ht="12" customHeight="1" x14ac:dyDescent="0.2">
      <c r="B898" s="25" t="s">
        <v>178</v>
      </c>
      <c r="C898" s="14" t="s">
        <v>179</v>
      </c>
    </row>
    <row r="899" spans="1:16" ht="12" customHeight="1" x14ac:dyDescent="0.2">
      <c r="B899" s="25"/>
      <c r="C899" s="14"/>
    </row>
    <row r="900" spans="1:16" ht="12" customHeight="1" x14ac:dyDescent="0.2">
      <c r="A900" s="29"/>
      <c r="B900" s="53"/>
      <c r="C900" s="255" t="s">
        <v>245</v>
      </c>
      <c r="D900" s="255"/>
      <c r="E900" s="255"/>
      <c r="F900" s="255"/>
      <c r="G900" s="255"/>
      <c r="H900" s="255"/>
      <c r="I900" s="255"/>
      <c r="J900" s="255"/>
      <c r="K900" s="255"/>
      <c r="L900" s="255"/>
      <c r="M900" s="255"/>
      <c r="N900" s="255"/>
      <c r="O900" s="255"/>
      <c r="P900" s="255"/>
    </row>
    <row r="901" spans="1:16" ht="12" customHeight="1" x14ac:dyDescent="0.2">
      <c r="A901" s="29"/>
    </row>
    <row r="902" spans="1:16" ht="12" customHeight="1" x14ac:dyDescent="0.2">
      <c r="A902" s="29"/>
      <c r="B902" s="107" t="s">
        <v>521</v>
      </c>
    </row>
    <row r="903" spans="1:16" ht="12" customHeight="1" x14ac:dyDescent="0.2">
      <c r="A903" s="29"/>
    </row>
    <row r="904" spans="1:16" ht="12" customHeight="1" x14ac:dyDescent="0.2">
      <c r="B904" s="25" t="s">
        <v>180</v>
      </c>
      <c r="C904" s="14" t="s">
        <v>181</v>
      </c>
    </row>
    <row r="905" spans="1:16" ht="12" customHeight="1" x14ac:dyDescent="0.2">
      <c r="B905" s="25"/>
      <c r="C905" s="14"/>
    </row>
    <row r="906" spans="1:16" ht="12" customHeight="1" x14ac:dyDescent="0.2">
      <c r="A906" s="29"/>
      <c r="B906" s="53"/>
      <c r="C906" s="255" t="s">
        <v>246</v>
      </c>
      <c r="D906" s="255"/>
      <c r="E906" s="255"/>
      <c r="F906" s="255"/>
      <c r="G906" s="255"/>
      <c r="H906" s="255"/>
      <c r="I906" s="255"/>
      <c r="J906" s="255"/>
      <c r="K906" s="255"/>
      <c r="L906" s="255"/>
      <c r="M906" s="255"/>
      <c r="N906" s="255"/>
      <c r="O906" s="255"/>
      <c r="P906" s="255"/>
    </row>
    <row r="907" spans="1:16" ht="12" customHeight="1" x14ac:dyDescent="0.2">
      <c r="A907" s="29"/>
    </row>
    <row r="908" spans="1:16" ht="44.25" customHeight="1" x14ac:dyDescent="0.2">
      <c r="A908" s="29"/>
      <c r="B908" s="206" t="s">
        <v>522</v>
      </c>
      <c r="C908" s="206"/>
      <c r="D908" s="206"/>
      <c r="E908" s="206"/>
      <c r="F908" s="206"/>
      <c r="G908" s="206"/>
      <c r="H908" s="206"/>
      <c r="I908" s="206"/>
      <c r="J908" s="206"/>
      <c r="K908" s="206"/>
      <c r="L908" s="206"/>
      <c r="M908" s="206"/>
      <c r="N908" s="206"/>
      <c r="O908" s="206"/>
      <c r="P908" s="206"/>
    </row>
    <row r="909" spans="1:16" ht="12" customHeight="1" x14ac:dyDescent="0.2">
      <c r="A909" s="29"/>
    </row>
    <row r="910" spans="1:16" ht="12" customHeight="1" x14ac:dyDescent="0.2">
      <c r="B910" s="25" t="s">
        <v>182</v>
      </c>
      <c r="C910" s="14" t="s">
        <v>183</v>
      </c>
    </row>
    <row r="911" spans="1:16" ht="12" customHeight="1" x14ac:dyDescent="0.2">
      <c r="B911" s="25"/>
      <c r="C911" s="14"/>
    </row>
    <row r="912" spans="1:16" ht="12" customHeight="1" x14ac:dyDescent="0.2">
      <c r="A912" s="29"/>
      <c r="B912" s="53"/>
      <c r="C912" s="255" t="s">
        <v>247</v>
      </c>
      <c r="D912" s="255"/>
      <c r="E912" s="255"/>
      <c r="F912" s="255"/>
      <c r="G912" s="255"/>
      <c r="H912" s="255"/>
      <c r="I912" s="255"/>
      <c r="J912" s="255"/>
      <c r="K912" s="255"/>
      <c r="L912" s="255"/>
      <c r="M912" s="255"/>
      <c r="N912" s="255"/>
      <c r="O912" s="255"/>
      <c r="P912" s="255"/>
    </row>
    <row r="914" spans="2:16" ht="30.75" customHeight="1" x14ac:dyDescent="0.2">
      <c r="B914" s="206" t="s">
        <v>523</v>
      </c>
      <c r="C914" s="206"/>
      <c r="D914" s="206"/>
      <c r="E914" s="206"/>
      <c r="F914" s="206"/>
      <c r="G914" s="206"/>
      <c r="H914" s="206"/>
      <c r="I914" s="206"/>
      <c r="J914" s="206"/>
      <c r="K914" s="206"/>
      <c r="L914" s="206"/>
      <c r="M914" s="206"/>
      <c r="N914" s="206"/>
      <c r="O914" s="206"/>
      <c r="P914" s="206"/>
    </row>
    <row r="915" spans="2:16" ht="12" customHeight="1" x14ac:dyDescent="0.2">
      <c r="B915" s="81"/>
      <c r="C915" s="81"/>
      <c r="D915" s="81"/>
      <c r="E915" s="81"/>
      <c r="F915" s="81"/>
      <c r="G915" s="81"/>
      <c r="H915" s="81"/>
      <c r="I915" s="81"/>
      <c r="J915" s="81"/>
      <c r="K915" s="81"/>
    </row>
    <row r="916" spans="2:16" ht="12" customHeight="1" x14ac:dyDescent="0.2">
      <c r="B916" s="109"/>
      <c r="C916" s="109"/>
      <c r="D916" s="81"/>
      <c r="E916" s="110"/>
      <c r="F916" s="81"/>
      <c r="G916" s="81"/>
      <c r="H916" s="81"/>
      <c r="I916" s="110"/>
      <c r="J916" s="81"/>
      <c r="K916" s="81"/>
    </row>
    <row r="917" spans="2:16" ht="12" customHeight="1" x14ac:dyDescent="0.2">
      <c r="B917" s="81"/>
      <c r="C917" s="81"/>
      <c r="D917" s="81"/>
      <c r="E917" s="81"/>
      <c r="F917" s="81"/>
      <c r="G917" s="81"/>
      <c r="H917" s="81"/>
      <c r="I917" s="81"/>
      <c r="J917" s="81"/>
      <c r="K917" s="81"/>
    </row>
    <row r="918" spans="2:16" ht="12" customHeight="1" x14ac:dyDescent="0.2">
      <c r="B918" s="107"/>
      <c r="C918" s="81"/>
      <c r="D918" s="81"/>
      <c r="E918" s="81"/>
      <c r="F918" s="107"/>
      <c r="G918" s="81"/>
      <c r="H918" s="81"/>
      <c r="I918" s="81"/>
      <c r="J918" s="81"/>
      <c r="K918" s="81"/>
    </row>
    <row r="919" spans="2:16" ht="12" customHeight="1" x14ac:dyDescent="0.2">
      <c r="C919" s="111"/>
      <c r="D919" s="112"/>
      <c r="E919" s="113" t="s">
        <v>526</v>
      </c>
      <c r="F919" s="114"/>
      <c r="G919" s="115"/>
      <c r="K919" s="112"/>
      <c r="L919" s="112"/>
      <c r="M919" s="113" t="s">
        <v>524</v>
      </c>
      <c r="N919" s="112"/>
      <c r="O919" s="112"/>
    </row>
    <row r="920" spans="2:16" ht="12" customHeight="1" x14ac:dyDescent="0.2">
      <c r="C920" s="109"/>
      <c r="D920" s="81"/>
      <c r="E920" s="110" t="s">
        <v>527</v>
      </c>
      <c r="F920" s="107"/>
      <c r="K920" s="81"/>
      <c r="L920" s="81"/>
      <c r="M920" s="110" t="s">
        <v>528</v>
      </c>
      <c r="N920" s="81"/>
      <c r="O920" s="81"/>
    </row>
  </sheetData>
  <mergeCells count="796">
    <mergeCell ref="C906:P906"/>
    <mergeCell ref="B908:P908"/>
    <mergeCell ref="C912:P912"/>
    <mergeCell ref="B914:P914"/>
    <mergeCell ref="B607:P607"/>
    <mergeCell ref="B867:P867"/>
    <mergeCell ref="C871:P871"/>
    <mergeCell ref="B883:P883"/>
    <mergeCell ref="B885:P885"/>
    <mergeCell ref="B887:P887"/>
    <mergeCell ref="B889:P889"/>
    <mergeCell ref="C893:P893"/>
    <mergeCell ref="C894:P894"/>
    <mergeCell ref="C900:P900"/>
    <mergeCell ref="B807:P807"/>
    <mergeCell ref="B809:P809"/>
    <mergeCell ref="D833:P834"/>
    <mergeCell ref="B844:P844"/>
    <mergeCell ref="B852:P852"/>
    <mergeCell ref="D856:P856"/>
    <mergeCell ref="B859:P859"/>
    <mergeCell ref="D863:P863"/>
    <mergeCell ref="D864:P865"/>
    <mergeCell ref="D786:P787"/>
    <mergeCell ref="B791:P791"/>
    <mergeCell ref="B793:P793"/>
    <mergeCell ref="B795:P795"/>
    <mergeCell ref="B797:P797"/>
    <mergeCell ref="B799:P799"/>
    <mergeCell ref="B801:P801"/>
    <mergeCell ref="B803:P803"/>
    <mergeCell ref="B805:P805"/>
    <mergeCell ref="B749:P749"/>
    <mergeCell ref="B751:P751"/>
    <mergeCell ref="D758:P760"/>
    <mergeCell ref="D762:P763"/>
    <mergeCell ref="D764:P764"/>
    <mergeCell ref="D768:P768"/>
    <mergeCell ref="B771:P771"/>
    <mergeCell ref="D777:P778"/>
    <mergeCell ref="D782:P783"/>
    <mergeCell ref="B700:P700"/>
    <mergeCell ref="B702:P702"/>
    <mergeCell ref="B704:P704"/>
    <mergeCell ref="B706:P706"/>
    <mergeCell ref="B708:P708"/>
    <mergeCell ref="B710:P710"/>
    <mergeCell ref="B712:P712"/>
    <mergeCell ref="B714:K714"/>
    <mergeCell ref="B716:P716"/>
    <mergeCell ref="B682:P682"/>
    <mergeCell ref="B684:P684"/>
    <mergeCell ref="B686:P686"/>
    <mergeCell ref="B688:P688"/>
    <mergeCell ref="B690:P690"/>
    <mergeCell ref="B692:P692"/>
    <mergeCell ref="B694:P694"/>
    <mergeCell ref="B696:P696"/>
    <mergeCell ref="B698:K698"/>
    <mergeCell ref="B624:P624"/>
    <mergeCell ref="B626:P626"/>
    <mergeCell ref="B628:P628"/>
    <mergeCell ref="B630:P630"/>
    <mergeCell ref="B632:P632"/>
    <mergeCell ref="B634:P634"/>
    <mergeCell ref="B656:P656"/>
    <mergeCell ref="B658:K658"/>
    <mergeCell ref="B660:P660"/>
    <mergeCell ref="B611:P611"/>
    <mergeCell ref="B605:P605"/>
    <mergeCell ref="B603:P603"/>
    <mergeCell ref="B601:P601"/>
    <mergeCell ref="A597:P597"/>
    <mergeCell ref="B613:P613"/>
    <mergeCell ref="D462:L462"/>
    <mergeCell ref="D463:L463"/>
    <mergeCell ref="M463:O463"/>
    <mergeCell ref="M462:O46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B546:P547"/>
    <mergeCell ref="B551:P553"/>
    <mergeCell ref="E537:J537"/>
    <mergeCell ref="E538:J538"/>
    <mergeCell ref="E539:J539"/>
    <mergeCell ref="E540:J540"/>
    <mergeCell ref="C502:P502"/>
    <mergeCell ref="C506:P506"/>
    <mergeCell ref="E490:K490"/>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B674:P674"/>
    <mergeCell ref="B676:P676"/>
    <mergeCell ref="B678:P678"/>
    <mergeCell ref="B680:P680"/>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I523:K523"/>
    <mergeCell ref="I517:K517"/>
    <mergeCell ref="L523:N523"/>
    <mergeCell ref="L522:N522"/>
    <mergeCell ref="I521:K521"/>
    <mergeCell ref="K326:M326"/>
    <mergeCell ref="K327:M327"/>
    <mergeCell ref="K328:M328"/>
    <mergeCell ref="B672:P672"/>
    <mergeCell ref="B662:P662"/>
    <mergeCell ref="B664:P664"/>
    <mergeCell ref="B666:P666"/>
    <mergeCell ref="B668:P668"/>
    <mergeCell ref="B670:P670"/>
    <mergeCell ref="E581:K581"/>
    <mergeCell ref="L581:N581"/>
    <mergeCell ref="C508:P509"/>
    <mergeCell ref="B542:P542"/>
    <mergeCell ref="A549:P549"/>
    <mergeCell ref="B589:P589"/>
    <mergeCell ref="C591:P591"/>
    <mergeCell ref="C544:P544"/>
    <mergeCell ref="E579:K579"/>
    <mergeCell ref="L579:N579"/>
    <mergeCell ref="I522:K522"/>
    <mergeCell ref="L521:N521"/>
    <mergeCell ref="E517:H517"/>
    <mergeCell ref="L520:N520"/>
    <mergeCell ref="E520:H520"/>
    <mergeCell ref="E519:H519"/>
    <mergeCell ref="C481:P483"/>
    <mergeCell ref="E580:K580"/>
    <mergeCell ref="L580:N580"/>
    <mergeCell ref="E573:K573"/>
    <mergeCell ref="L573:N573"/>
    <mergeCell ref="E574:K574"/>
    <mergeCell ref="L574:N574"/>
    <mergeCell ref="E575:K575"/>
    <mergeCell ref="L575:N575"/>
    <mergeCell ref="E576:K576"/>
    <mergeCell ref="L576:N576"/>
    <mergeCell ref="E577:K577"/>
    <mergeCell ref="L577:N577"/>
    <mergeCell ref="E578:K578"/>
    <mergeCell ref="L578:N578"/>
    <mergeCell ref="E523:H523"/>
    <mergeCell ref="E522:H522"/>
    <mergeCell ref="E521:H521"/>
    <mergeCell ref="K497:M497"/>
    <mergeCell ref="K498:M498"/>
    <mergeCell ref="N495:P495"/>
    <mergeCell ref="N496:P496"/>
    <mergeCell ref="N497:P497"/>
    <mergeCell ref="N498:P498"/>
    <mergeCell ref="I520:K520"/>
    <mergeCell ref="I519:K519"/>
    <mergeCell ref="I518:K518"/>
    <mergeCell ref="L517:N517"/>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313:C313"/>
    <mergeCell ref="A296:C296"/>
    <mergeCell ref="A297:C297"/>
    <mergeCell ref="A298:C298"/>
    <mergeCell ref="A299:C299"/>
    <mergeCell ref="A300:C300"/>
    <mergeCell ref="A301:C301"/>
    <mergeCell ref="A302:C302"/>
    <mergeCell ref="A303:C303"/>
    <mergeCell ref="A304:C304"/>
    <mergeCell ref="J232:M232"/>
    <mergeCell ref="A305:C305"/>
    <mergeCell ref="A306:C306"/>
    <mergeCell ref="A307:C307"/>
    <mergeCell ref="A308:C308"/>
    <mergeCell ref="A309:C309"/>
    <mergeCell ref="A310:C310"/>
    <mergeCell ref="A311:C311"/>
    <mergeCell ref="A312:C312"/>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J223:M223"/>
    <mergeCell ref="J225:M225"/>
    <mergeCell ref="J224:M224"/>
    <mergeCell ref="J226:M226"/>
    <mergeCell ref="J227:M227"/>
    <mergeCell ref="J228:M228"/>
    <mergeCell ref="J229:M229"/>
    <mergeCell ref="J230:M230"/>
    <mergeCell ref="J231:M231"/>
    <mergeCell ref="J233:M233"/>
    <mergeCell ref="J234:M234"/>
    <mergeCell ref="J235:M235"/>
    <mergeCell ref="J236:M236"/>
    <mergeCell ref="J237:M237"/>
    <mergeCell ref="J238:M238"/>
    <mergeCell ref="J239:M239"/>
    <mergeCell ref="J240:M240"/>
    <mergeCell ref="J241:M241"/>
    <mergeCell ref="J242:M242"/>
    <mergeCell ref="J243:M243"/>
    <mergeCell ref="J244:M244"/>
    <mergeCell ref="J245:M245"/>
    <mergeCell ref="J246:M246"/>
    <mergeCell ref="J247:M247"/>
    <mergeCell ref="J248:M248"/>
    <mergeCell ref="J249:M249"/>
    <mergeCell ref="J250:M250"/>
    <mergeCell ref="J268:M268"/>
    <mergeCell ref="J251:M251"/>
    <mergeCell ref="J252:M252"/>
    <mergeCell ref="J253:M253"/>
    <mergeCell ref="J254:M254"/>
    <mergeCell ref="J255:M255"/>
    <mergeCell ref="J256:M256"/>
    <mergeCell ref="J257:M257"/>
    <mergeCell ref="J258:M258"/>
    <mergeCell ref="J269:M269"/>
    <mergeCell ref="J270:M270"/>
    <mergeCell ref="J271:M271"/>
    <mergeCell ref="J272:M272"/>
    <mergeCell ref="J273:M273"/>
    <mergeCell ref="J274:M274"/>
    <mergeCell ref="J275:M275"/>
    <mergeCell ref="J276:M276"/>
    <mergeCell ref="J277:M277"/>
    <mergeCell ref="J312:M312"/>
    <mergeCell ref="J313:M313"/>
    <mergeCell ref="J298:M298"/>
    <mergeCell ref="J299:M299"/>
    <mergeCell ref="J300:M300"/>
    <mergeCell ref="J301:M301"/>
    <mergeCell ref="J302:M302"/>
    <mergeCell ref="J278:M278"/>
    <mergeCell ref="J279:M279"/>
    <mergeCell ref="J280:M280"/>
    <mergeCell ref="J281:M281"/>
    <mergeCell ref="J282:M282"/>
    <mergeCell ref="J283:M283"/>
    <mergeCell ref="J284:M284"/>
    <mergeCell ref="J285:M285"/>
    <mergeCell ref="J286:M286"/>
    <mergeCell ref="J287:M287"/>
    <mergeCell ref="J288:M288"/>
    <mergeCell ref="J303:M303"/>
    <mergeCell ref="J304:M304"/>
    <mergeCell ref="J305:M305"/>
    <mergeCell ref="J306:M306"/>
    <mergeCell ref="J307:M307"/>
    <mergeCell ref="J308:M308"/>
    <mergeCell ref="J309:M309"/>
    <mergeCell ref="J310:M310"/>
    <mergeCell ref="J311:M311"/>
    <mergeCell ref="J259:M259"/>
    <mergeCell ref="J260:M260"/>
    <mergeCell ref="J261:M261"/>
    <mergeCell ref="J262:M262"/>
    <mergeCell ref="J263:M263"/>
    <mergeCell ref="J264:M264"/>
    <mergeCell ref="J265:M265"/>
    <mergeCell ref="J266:M266"/>
    <mergeCell ref="J267:M267"/>
    <mergeCell ref="J289:M289"/>
    <mergeCell ref="J290:M290"/>
    <mergeCell ref="J291:M291"/>
    <mergeCell ref="J292:M292"/>
    <mergeCell ref="J293:M293"/>
    <mergeCell ref="J294:M294"/>
    <mergeCell ref="J295:M295"/>
    <mergeCell ref="J296:M296"/>
    <mergeCell ref="J297:M297"/>
    <mergeCell ref="J318:M318"/>
    <mergeCell ref="J319:M319"/>
    <mergeCell ref="K531:M531"/>
    <mergeCell ref="N531:P531"/>
    <mergeCell ref="K532:M532"/>
    <mergeCell ref="K533:M533"/>
    <mergeCell ref="K534:M534"/>
    <mergeCell ref="K535:M535"/>
    <mergeCell ref="K536:M536"/>
    <mergeCell ref="E532:J532"/>
    <mergeCell ref="E531:J531"/>
    <mergeCell ref="E533:J533"/>
    <mergeCell ref="E534:J534"/>
    <mergeCell ref="E535:J535"/>
    <mergeCell ref="E536:J536"/>
    <mergeCell ref="C515:P515"/>
    <mergeCell ref="C525:P527"/>
    <mergeCell ref="C529:P529"/>
    <mergeCell ref="C495:J495"/>
    <mergeCell ref="C496:J496"/>
    <mergeCell ref="C497:J497"/>
    <mergeCell ref="C498:J498"/>
    <mergeCell ref="K495:M495"/>
    <mergeCell ref="K496:M496"/>
    <mergeCell ref="K537:M537"/>
    <mergeCell ref="K538:M538"/>
    <mergeCell ref="K539:M539"/>
    <mergeCell ref="K540:M540"/>
    <mergeCell ref="N532:P532"/>
    <mergeCell ref="N533:P533"/>
    <mergeCell ref="N534:P534"/>
    <mergeCell ref="N535:P535"/>
    <mergeCell ref="N536:P536"/>
    <mergeCell ref="N537:P537"/>
    <mergeCell ref="N538:P538"/>
    <mergeCell ref="N539:P539"/>
    <mergeCell ref="N540:P540"/>
  </mergeCells>
  <printOptions horizontalCentered="1"/>
  <pageMargins left="0.39370078740157483" right="0.39370078740157483" top="0.39370078740157483" bottom="0.39370078740157483" header="0.11811023622047245" footer="7.874015748031496E-2"/>
  <pageSetup scale="90" fitToHeight="50"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2023-05-24T17:57:15Z</cp:lastPrinted>
  <dcterms:created xsi:type="dcterms:W3CDTF">2017-02-28T18:38:56Z</dcterms:created>
  <dcterms:modified xsi:type="dcterms:W3CDTF">2024-01-30T04:02:01Z</dcterms:modified>
</cp:coreProperties>
</file>