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<sst xmlns="http://schemas.openxmlformats.org/spreadsheetml/2006/main" count="1406" uniqueCount="717">
  <si>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</si>
  <si>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</si>
  <si>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</si>
  <si>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</si>
  <si>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</si>
  <si>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</si>
  <si>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</si>
  <si>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</si>
  <si>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</si>
  <si>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</si>
  <si>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</si>
  <si>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</si>
  <si>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</si>
  <si>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</si>
  <si>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</si>
  <si>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</si>
  <si>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</si>
  <si>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</si>
  <si>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</si>
  <si>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</si>
  <si>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</si>
  <si>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</si>
  <si>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</si>
  <si>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</si>
  <si>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</si>
  <si>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</si>
  <si>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</si>
  <si>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</si>
  <si>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</si>
  <si>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</si>
  <si>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</si>
  <si>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</si>
  <si>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</si>
  <si>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</si>
  <si>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</si>
  <si>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</si>
  <si>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</si>
  <si>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</si>
  <si>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</si>
  <si>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</si>
  <si>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</si>
  <si>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</si>
  <si>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</si>
  <si>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</si>
  <si>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</si>
  <si>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</si>
  <si>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</si>
  <si>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</si>
  <si>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</si>
  <si>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</si>
  <si>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</si>
  <si>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</si>
  <si>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</si>
  <si>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</si>
  <si>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</si>
  <si>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</si>
  <si>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</si>
  <si>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</si>
  <si>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</si>
  <si>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</si>
  <si>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</si>
  <si>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</si>
  <si>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</si>
  <si>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</si>
  <si>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</si>
  <si>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</si>
  <si>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</si>
  <si>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</si>
  <si>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</si>
  <si>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</si>
  <si>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</si>
  <si>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</si>
  <si>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</si>
  <si>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</si>
  <si>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</si>
  <si>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</si>
  <si>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</si>
  <si>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</si>
  <si>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</si>
  <si>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</si>
  <si>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</si>
  <si>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</si>
  <si>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</si>
  <si>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</si>
  <si>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</si>
  <si>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</si>
  <si>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</si>
  <si>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</si>
  <si>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</si>
  <si>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</si>
  <si>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</si>
  <si>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</si>
  <si>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</si>
  <si>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</si>
  <si>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</si>
  <si>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</si>
  <si>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</si>
  <si>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</si>
  <si>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</si>
  <si>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</si>
  <si>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</si>
  <si>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</si>
  <si>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</si>
  <si>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</si>
  <si>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</si>
  <si>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</si>
  <si>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</si>
  <si>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</si>
  <si>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</si>
  <si>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</si>
  <si>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</si>
  <si>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</si>
  <si>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</si>
  <si>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</si>
  <si>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</si>
  <si>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</si>
  <si>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</si>
  <si>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</si>
  <si>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</si>
  <si>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</si>
  <si>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</si>
  <si>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</si>
  <si>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</si>
  <si>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</si>
  <si>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</si>
  <si>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</si>
  <si>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</si>
  <si>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</si>
  <si>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</si>
  <si>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</si>
  <si>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</si>
  <si>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</si>
  <si>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</si>
  <si>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</si>
  <si>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</si>
  <si>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</si>
  <si>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</si>
  <si>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</si>
  <si>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</si>
  <si>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</si>
  <si>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</si>
  <si>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</si>
  <si>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</si>
  <si>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</si>
  <si>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</si>
  <si>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</si>
  <si>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</si>
  <si>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</si>
  <si>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</si>
  <si>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</si>
  <si>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</si>
  <si>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</si>
  <si>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</si>
  <si>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</si>
  <si>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</si>
  <si>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</si>
  <si>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</si>
  <si>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</si>
  <si>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</si>
  <si>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</si>
  <si>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</si>
  <si>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</si>
  <si>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</si>
  <si>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</si>
  <si>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</si>
  <si>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</si>
  <si>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</si>
  <si>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</si>
  <si>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</si>
  <si>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</si>
  <si>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</si>
  <si>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</si>
  <si>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</si>
  <si>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</si>
  <si>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</si>
  <si>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</si>
  <si>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</si>
  <si>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</si>
  <si>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</si>
  <si>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</si>
  <si>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</si>
  <si>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</si>
  <si>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</si>
  <si>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</si>
  <si>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</si>
  <si>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</si>
  <si>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</si>
  <si>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</si>
  <si>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</si>
  <si>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</si>
  <si>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</si>
  <si>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</si>
  <si>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</si>
  <si>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</si>
  <si>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</si>
  <si>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</si>
  <si>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</si>
  <si>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</si>
  <si>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</si>
  <si>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</si>
  <si>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</si>
  <si>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</si>
  <si>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</si>
  <si>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</si>
  <si>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</si>
  <si>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</si>
  <si>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</si>
  <si>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</si>
  <si>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</si>
  <si>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</si>
  <si>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</si>
  <si>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</si>
  <si>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</si>
  <si>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</si>
  <si>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</si>
  <si>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</si>
  <si>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</si>
  <si>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</si>
  <si>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</si>
  <si>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</si>
  <si>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</si>
  <si>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</si>
  <si>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</si>
  <si>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</si>
  <si>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</si>
  <si>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</si>
  <si>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</si>
  <si>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</si>
  <si>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</si>
  <si>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</si>
  <si>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</si>
  <si>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</si>
  <si>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</si>
  <si>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</si>
  <si>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</si>
  <si>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</si>
  <si>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</si>
  <si>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</si>
  <si>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</si>
  <si>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</si>
  <si>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</si>
  <si>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</si>
  <si>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</si>
  <si>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</si>
  <si>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</si>
  <si>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</si>
  <si>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</si>
  <si>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</si>
  <si>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</si>
  <si>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</si>
  <si>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</si>
  <si>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</si>
  <si>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</si>
  <si>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</si>
  <si>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</si>
  <si>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</si>
  <si>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</si>
  <si>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</si>
  <si>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</si>
  <si>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</si>
  <si>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</si>
  <si>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</si>
  <si>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</si>
  <si>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</si>
  <si>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</si>
  <si>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</si>
  <si>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</si>
  <si>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</si>
  <si>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</si>
  <si>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</si>
  <si>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</si>
  <si>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</si>
  <si>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</si>
  <si>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</si>
  <si>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</si>
  <si>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</si>
  <si>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</si>
  <si>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</si>
  <si>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</si>
  <si>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</si>
  <si>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</si>
  <si>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</si>
  <si>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</si>
  <si>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</si>
  <si>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</si>
  <si>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</si>
  <si>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</si>
  <si>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</si>
  <si>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</si>
  <si>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</si>
  <si>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</si>
  <si>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</si>
  <si>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</si>
  <si>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</si>
  <si>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</si>
  <si>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</si>
  <si>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</si>
  <si>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</si>
  <si>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</si>
  <si>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</si>
  <si>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</si>
  <si>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</si>
  <si>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</si>
  <si>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</si>
  <si>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</si>
  <si>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</si>
  <si>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</si>
  <si>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</si>
  <si>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</si>
  <si>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</si>
  <si>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</si>
  <si>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</si>
  <si>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</si>
  <si>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</si>
  <si>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</si>
  <si>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</si>
  <si>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</si>
  <si>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</si>
  <si>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</si>
  <si>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</si>
  <si>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</si>
  <si>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</si>
  <si>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</si>
  <si>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</si>
  <si>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</si>
  <si>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</si>
  <si>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</si>
  <si>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</si>
  <si>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</si>
  <si>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</si>
  <si>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</si>
  <si>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</si>
  <si>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</si>
  <si>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</si>
  <si>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</si>
  <si>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</si>
  <si>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</si>
  <si>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</si>
  <si>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</si>
  <si>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</si>
  <si>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</si>
  <si>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</si>
  <si>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</si>
  <si>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</si>
  <si>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</si>
  <si>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</si>
  <si>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</si>
  <si>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</si>
  <si>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</si>
  <si>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</si>
  <si>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</si>
  <si>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</si>
  <si>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</si>
  <si>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</si>
  <si>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</si>
  <si>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</si>
  <si>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</si>
  <si>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</si>
  <si>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</si>
  <si>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</si>
  <si>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</si>
  <si>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</si>
  <si>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</si>
  <si>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</si>
  <si>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</si>
  <si>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</si>
  <si>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</si>
  <si>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</si>
  <si>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</si>
  <si>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</si>
  <si>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</si>
  <si>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</si>
  <si>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</si>
  <si>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</si>
  <si>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</si>
  <si>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</si>
  <si>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</si>
  <si>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</si>
  <si>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</si>
  <si>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</si>
  <si>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</si>
  <si>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</si>
  <si>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</si>
  <si>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</si>
  <si>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</si>
  <si>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</si>
  <si>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</si>
  <si>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</si>
  <si>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</si>
  <si>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</si>
  <si>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</si>
  <si>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</si>
  <si>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</si>
  <si>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</si>
  <si>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</si>
  <si>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</si>
  <si>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</si>
  <si>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</si>
  <si>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</si>
  <si>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</si>
  <si>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</si>
  <si>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</si>
  <si>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</si>
  <si>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</si>
  <si>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</si>
  <si>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</si>
  <si>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</si>
  <si>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</si>
  <si>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</si>
  <si>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</si>
  <si>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</si>
  <si>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</si>
  <si>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</si>
  <si>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</si>
  <si>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</si>
  <si>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</si>
  <si>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</si>
  <si>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</si>
  <si>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</si>
  <si>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</si>
  <si>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</si>
  <si>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</si>
  <si>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</si>
  <si>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</si>
  <si>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</si>
  <si>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</si>
  <si>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</si>
  <si>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</si>
  <si>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</si>
  <si>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</si>
  <si>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</si>
  <si>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</si>
  <si>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</si>
  <si>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</si>
  <si>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</si>
  <si>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</si>
  <si>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</si>
  <si>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</si>
  <si>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</si>
  <si>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</si>
  <si>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</si>
  <si>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</si>
  <si>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</si>
  <si>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</si>
  <si>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</si>
  <si>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</si>
  <si>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</si>
  <si>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</si>
  <si>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</si>
  <si>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</si>
  <si>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</si>
  <si>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</si>
  <si>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</si>
  <si>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</si>
  <si>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</si>
  <si>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</si>
  <si>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</si>
  <si>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</si>
  <si>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</si>
  <si>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</si>
  <si>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</si>
  <si>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</si>
  <si>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</si>
  <si>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</si>
  <si>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</si>
  <si>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</si>
  <si>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</si>
  <si>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</si>
  <si>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</si>
  <si>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</si>
  <si>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</si>
  <si>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</si>
  <si>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</si>
  <si>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</si>
  <si>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</si>
  <si>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</si>
  <si>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</si>
  <si>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</si>
  <si>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</si>
  <si>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</si>
  <si>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</si>
  <si>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</si>
  <si>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</si>
  <si>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</si>
  <si>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</si>
  <si>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</si>
  <si>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</si>
  <si>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</si>
  <si>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</si>
  <si>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</si>
  <si>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</si>
  <si>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</si>
  <si>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</si>
  <si>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</si>
  <si>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</si>
  <si>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</si>
  <si>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</si>
  <si>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</si>
  <si>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</si>
  <si>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</si>
  <si>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</si>
  <si>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</si>
  <si>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</si>
  <si>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</si>
  <si>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</si>
  <si>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</si>
  <si>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</si>
  <si>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</si>
  <si>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</si>
  <si>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</si>
  <si>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</si>
  <si>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</si>
  <si>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</si>
  <si>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</si>
  <si>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</si>
  <si>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</si>
  <si>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</si>
  <si>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</si>
  <si>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</si>
  <si>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</si>
  <si>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</si>
  <si>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</si>
  <si>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</si>
  <si>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</si>
  <si>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</si>
  <si>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</si>
  <si>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</si>
  <si>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</si>
  <si>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</si>
  <si>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</si>
  <si>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</si>
  <si>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</si>
  <si>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</si>
  <si>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</si>
  <si>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</si>
  <si>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</si>
  <si>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</si>
  <si>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</si>
  <si>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</si>
  <si>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</si>
  <si>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</si>
  <si>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</si>
  <si>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</si>
  <si>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</si>
  <si>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</si>
  <si>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</si>
  <si>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</si>
  <si>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</si>
  <si>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</si>
  <si>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</si>
  <si>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</si>
  <si>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</si>
  <si>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</si>
  <si>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</si>
  <si>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</si>
  <si>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</si>
  <si>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</si>
  <si>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</si>
  <si>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</si>
  <si>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</si>
  <si>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</si>
  <si>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</si>
  <si>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</si>
  <si>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</si>
  <si>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</si>
  <si>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</si>
  <si>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</si>
  <si>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</si>
  <si>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</si>
  <si>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</si>
  <si>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</si>
  <si>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</si>
  <si>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</si>
  <si>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</si>
  <si>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</si>
  <si>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</si>
  <si>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</si>
  <si>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</si>
  <si>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</si>
  <si>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</si>
  <si>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</si>
  <si>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</si>
  <si>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</si>
  <si>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</si>
  <si>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</si>
  <si>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</si>
  <si>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</si>
  <si>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</si>
  <si>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</si>
  <si>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</si>
  <si>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</si>
  <si>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</si>
  <si>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</si>
  <si>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</si>
  <si>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</si>
  <si>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</si>
  <si>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</si>
  <si>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</si>
  <si>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</si>
  <si>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</si>
  <si>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</si>
  <si>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</si>
  <si>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</si>
  <si>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</si>
  <si>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</si>
  <si>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</si>
  <si>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</si>
  <si>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</si>
  <si>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</si>
  <si>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</si>
  <si>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</si>
  <si>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</si>
  <si>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</si>
  <si>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</si>
  <si>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</si>
  <si>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</si>
  <si>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</si>
  <si>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</si>
  <si>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</si>
  <si>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</si>
  <si>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</si>
  <si>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</si>
  <si>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</si>
  <si>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</si>
  <si>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</si>
  <si>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30 DE ABRIL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</si>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</sst>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5" fillId="0" borderId="3" xfId="0" applyNumberFormat="1" applyFont="1" applyFill="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4" fillId="0" borderId="0" xfId="0" applyFont="1" applyAlignment="1">
      <alignment horizontal="left"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49" fontId="15" fillId="0" borderId="4" xfId="0" applyNumberFormat="1" applyFont="1" applyBorder="1" applyAlignment="1">
      <alignment horizontal="right"/>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459" zoomScaleNormal="100" workbookViewId="0">
      <selection activeCell="D467" sqref="D467:L467"/>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5" t="s">
        <v>624</v>
      </c>
      <c r="B1" s="296"/>
      <c r="C1" s="296"/>
      <c r="D1" s="296"/>
      <c r="E1" s="296"/>
      <c r="F1" s="296"/>
      <c r="G1" s="296"/>
      <c r="H1" s="296"/>
      <c r="I1" s="296"/>
      <c r="J1" s="296"/>
      <c r="K1" s="296"/>
      <c r="L1" s="296"/>
      <c r="M1" s="296"/>
      <c r="N1" s="296"/>
      <c r="O1" s="296"/>
      <c r="P1" s="297"/>
    </row>
    <row r="2" spans="1:16" ht="12" customHeight="1" x14ac:dyDescent="0.2">
      <c r="A2" s="292" t="s">
        <v>359</v>
      </c>
      <c r="B2" s="293"/>
      <c r="C2" s="293"/>
      <c r="D2" s="293"/>
      <c r="E2" s="293"/>
      <c r="F2" s="293"/>
      <c r="G2" s="293"/>
      <c r="H2" s="293"/>
      <c r="I2" s="293"/>
      <c r="J2" s="293"/>
      <c r="K2" s="293"/>
      <c r="L2" s="293"/>
      <c r="M2" s="293"/>
      <c r="N2" s="293"/>
      <c r="O2" s="293"/>
      <c r="P2" s="294"/>
    </row>
    <row r="3" spans="1:16" ht="12" customHeight="1" x14ac:dyDescent="0.2">
      <c r="A3" s="292" t="s">
        <v>358</v>
      </c>
      <c r="B3" s="293"/>
      <c r="C3" s="293"/>
      <c r="D3" s="293"/>
      <c r="E3" s="293"/>
      <c r="F3" s="293"/>
      <c r="G3" s="293"/>
      <c r="H3" s="293"/>
      <c r="I3" s="293"/>
      <c r="J3" s="293"/>
      <c r="K3" s="293"/>
      <c r="L3" s="293"/>
      <c r="M3" s="293"/>
      <c r="N3" s="293"/>
      <c r="O3" s="293"/>
      <c r="P3" s="294"/>
    </row>
    <row r="4" spans="1:16" s="78" customFormat="1" ht="12" customHeight="1" x14ac:dyDescent="0.2">
      <c r="A4" s="263" t="s">
        <v>625</v>
      </c>
      <c r="B4" s="264"/>
      <c r="C4" s="264"/>
      <c r="D4" s="264"/>
      <c r="E4" s="264"/>
      <c r="F4" s="264"/>
      <c r="G4" s="264"/>
      <c r="H4" s="264"/>
      <c r="I4" s="264"/>
      <c r="J4" s="264"/>
      <c r="K4" s="264"/>
      <c r="L4" s="264"/>
      <c r="M4" s="264"/>
      <c r="N4" s="264"/>
      <c r="O4" s="264"/>
      <c r="P4" s="265"/>
    </row>
    <row r="5" spans="1:16" s="78" customFormat="1" ht="12" customHeight="1" thickBot="1" x14ac:dyDescent="0.25">
      <c r="A5" s="298" t="s">
        <v>360</v>
      </c>
      <c r="B5" s="299"/>
      <c r="C5" s="299"/>
      <c r="D5" s="299"/>
      <c r="E5" s="299"/>
      <c r="F5" s="299"/>
      <c r="G5" s="299"/>
      <c r="H5" s="299"/>
      <c r="I5" s="299"/>
      <c r="J5" s="299"/>
      <c r="K5" s="299"/>
      <c r="L5" s="299"/>
      <c r="M5" s="299"/>
      <c r="N5" s="299"/>
      <c r="O5" s="299"/>
      <c r="P5" s="300"/>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1" t="s">
        <v>361</v>
      </c>
      <c r="B7" s="301"/>
      <c r="C7" s="301"/>
      <c r="D7" s="301"/>
      <c r="E7" s="301"/>
      <c r="F7" s="301"/>
      <c r="G7" s="301"/>
      <c r="H7" s="301"/>
      <c r="I7" s="301"/>
      <c r="J7" s="301"/>
      <c r="K7" s="301"/>
      <c r="L7" s="301"/>
      <c r="M7" s="301"/>
      <c r="N7" s="301"/>
      <c r="O7" s="301"/>
      <c r="P7" s="301"/>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1" t="s">
        <v>362</v>
      </c>
      <c r="B9" s="291"/>
      <c r="C9" s="291"/>
      <c r="D9" s="291"/>
      <c r="E9" s="291"/>
      <c r="F9" s="291"/>
      <c r="G9" s="291"/>
      <c r="H9" s="291"/>
      <c r="I9" s="291"/>
      <c r="J9" s="291"/>
      <c r="K9" s="291"/>
      <c r="L9" s="291"/>
      <c r="M9" s="291"/>
      <c r="N9" s="291"/>
      <c r="O9" s="291"/>
      <c r="P9" s="291"/>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1" t="s">
        <v>363</v>
      </c>
      <c r="B11" s="291"/>
      <c r="C11" s="291"/>
      <c r="D11" s="291"/>
      <c r="E11" s="291"/>
      <c r="F11" s="291"/>
      <c r="G11" s="291"/>
      <c r="H11" s="291"/>
      <c r="I11" s="291"/>
      <c r="J11" s="291"/>
      <c r="K11" s="291"/>
      <c r="L11" s="291"/>
      <c r="M11" s="291"/>
      <c r="N11" s="291"/>
      <c r="O11" s="291"/>
      <c r="P11" s="291"/>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1" t="s">
        <v>364</v>
      </c>
      <c r="B13" s="291"/>
      <c r="C13" s="291"/>
      <c r="D13" s="291"/>
      <c r="E13" s="291"/>
      <c r="F13" s="291"/>
      <c r="G13" s="291"/>
      <c r="H13" s="291"/>
      <c r="I13" s="291"/>
      <c r="J13" s="291"/>
      <c r="K13" s="291"/>
      <c r="L13" s="291"/>
      <c r="M13" s="291"/>
      <c r="N13" s="291"/>
      <c r="O13" s="291"/>
      <c r="P13" s="291"/>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1" t="s">
        <v>365</v>
      </c>
      <c r="B15" s="291"/>
      <c r="C15" s="291"/>
      <c r="D15" s="291"/>
      <c r="E15" s="291"/>
      <c r="F15" s="291"/>
      <c r="G15" s="291"/>
      <c r="H15" s="291"/>
      <c r="I15" s="291"/>
      <c r="J15" s="291"/>
      <c r="K15" s="291"/>
      <c r="L15" s="291"/>
      <c r="M15" s="291"/>
      <c r="N15" s="291"/>
      <c r="O15" s="291"/>
      <c r="P15" s="291"/>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1" t="s">
        <v>366</v>
      </c>
      <c r="B17" s="291"/>
      <c r="C17" s="291"/>
      <c r="D17" s="291"/>
      <c r="E17" s="291"/>
      <c r="F17" s="291"/>
      <c r="G17" s="291"/>
      <c r="H17" s="291"/>
      <c r="I17" s="291"/>
      <c r="J17" s="291"/>
      <c r="K17" s="291"/>
      <c r="L17" s="291"/>
      <c r="M17" s="291"/>
      <c r="N17" s="291"/>
      <c r="O17" s="291"/>
      <c r="P17" s="291"/>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1" t="s">
        <v>367</v>
      </c>
      <c r="B19" s="291"/>
      <c r="C19" s="291"/>
      <c r="D19" s="291"/>
      <c r="E19" s="291"/>
      <c r="F19" s="291"/>
      <c r="G19" s="291"/>
      <c r="H19" s="291"/>
      <c r="I19" s="291"/>
      <c r="J19" s="291"/>
      <c r="K19" s="291"/>
      <c r="L19" s="291"/>
      <c r="M19" s="291"/>
      <c r="N19" s="291"/>
      <c r="O19" s="291"/>
      <c r="P19" s="291"/>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1" t="s">
        <v>368</v>
      </c>
      <c r="B21" s="291"/>
      <c r="C21" s="291"/>
      <c r="D21" s="291"/>
      <c r="E21" s="291"/>
      <c r="F21" s="291"/>
      <c r="G21" s="291"/>
      <c r="H21" s="291"/>
      <c r="I21" s="291"/>
      <c r="J21" s="291"/>
      <c r="K21" s="291"/>
      <c r="L21" s="291"/>
      <c r="M21" s="291"/>
      <c r="N21" s="291"/>
      <c r="O21" s="291"/>
      <c r="P21" s="291"/>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66" t="s">
        <v>295</v>
      </c>
      <c r="C31" s="266"/>
      <c r="D31" s="266"/>
      <c r="E31" s="266"/>
      <c r="F31" s="266"/>
      <c r="G31" s="266"/>
      <c r="H31" s="266"/>
      <c r="I31" s="266"/>
      <c r="J31" s="266"/>
      <c r="K31" s="266"/>
      <c r="L31" s="266"/>
      <c r="M31" s="266"/>
      <c r="N31" s="266"/>
      <c r="O31" s="266"/>
      <c r="P31" s="266"/>
    </row>
    <row r="32" spans="1:16" x14ac:dyDescent="0.2">
      <c r="A32" s="56"/>
      <c r="B32" s="266"/>
      <c r="C32" s="266"/>
      <c r="D32" s="266"/>
      <c r="E32" s="266"/>
      <c r="F32" s="266"/>
      <c r="G32" s="266"/>
      <c r="H32" s="266"/>
      <c r="I32" s="266"/>
      <c r="J32" s="266"/>
      <c r="K32" s="266"/>
      <c r="L32" s="266"/>
      <c r="M32" s="266"/>
      <c r="N32" s="266"/>
      <c r="O32" s="266"/>
      <c r="P32" s="266"/>
    </row>
    <row r="33" spans="1:16" x14ac:dyDescent="0.2">
      <c r="A33" s="56"/>
      <c r="B33" s="266"/>
      <c r="C33" s="266"/>
      <c r="D33" s="266"/>
      <c r="E33" s="266"/>
      <c r="F33" s="266"/>
      <c r="G33" s="266"/>
      <c r="H33" s="266"/>
      <c r="I33" s="266"/>
      <c r="J33" s="266"/>
      <c r="K33" s="266"/>
      <c r="L33" s="266"/>
      <c r="M33" s="266"/>
      <c r="N33" s="266"/>
      <c r="O33" s="266"/>
      <c r="P33" s="266"/>
    </row>
    <row r="34" spans="1:16" x14ac:dyDescent="0.2">
      <c r="A34" s="56"/>
      <c r="B34" s="266"/>
      <c r="C34" s="266"/>
      <c r="D34" s="266"/>
      <c r="E34" s="266"/>
      <c r="F34" s="266"/>
      <c r="G34" s="266"/>
      <c r="H34" s="266"/>
      <c r="I34" s="266"/>
      <c r="J34" s="266"/>
      <c r="K34" s="266"/>
      <c r="L34" s="266"/>
      <c r="M34" s="266"/>
      <c r="N34" s="266"/>
      <c r="O34" s="266"/>
      <c r="P34" s="266"/>
    </row>
    <row r="35" spans="1:16" x14ac:dyDescent="0.2">
      <c r="A35" s="56"/>
      <c r="B35" s="266"/>
      <c r="C35" s="266"/>
      <c r="D35" s="266"/>
      <c r="E35" s="266"/>
      <c r="F35" s="266"/>
      <c r="G35" s="266"/>
      <c r="H35" s="266"/>
      <c r="I35" s="266"/>
      <c r="J35" s="266"/>
      <c r="K35" s="266"/>
      <c r="L35" s="266"/>
      <c r="M35" s="266"/>
      <c r="N35" s="266"/>
      <c r="O35" s="266"/>
      <c r="P35" s="266"/>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1" t="s">
        <v>194</v>
      </c>
      <c r="E54" s="211"/>
      <c r="F54" s="211"/>
      <c r="G54" s="211"/>
      <c r="H54" s="211"/>
      <c r="I54" s="211"/>
      <c r="J54" s="212">
        <v>2019</v>
      </c>
      <c r="K54" s="212"/>
      <c r="L54" s="212"/>
      <c r="M54" s="212">
        <v>2018</v>
      </c>
      <c r="N54" s="212"/>
      <c r="O54" s="212"/>
    </row>
    <row r="55" spans="1:17" ht="12" customHeight="1" x14ac:dyDescent="0.2">
      <c r="B55" s="23"/>
      <c r="C55" s="13"/>
      <c r="D55" s="260" t="s">
        <v>627</v>
      </c>
      <c r="E55" s="260"/>
      <c r="F55" s="260"/>
      <c r="G55" s="260"/>
      <c r="H55" s="260"/>
      <c r="I55" s="260"/>
      <c r="J55" s="333">
        <v>807838.18</v>
      </c>
      <c r="K55" s="261"/>
      <c r="L55" s="261"/>
      <c r="M55" s="333">
        <v>794649.25</v>
      </c>
      <c r="N55" s="261"/>
      <c r="O55" s="261"/>
    </row>
    <row r="56" spans="1:17" ht="12" customHeight="1" x14ac:dyDescent="0.2">
      <c r="B56" s="23"/>
      <c r="C56" s="13"/>
      <c r="D56" s="260" t="s">
        <v>628</v>
      </c>
      <c r="E56" s="260"/>
      <c r="F56" s="260"/>
      <c r="G56" s="260"/>
      <c r="H56" s="260"/>
      <c r="I56" s="260"/>
      <c r="J56" s="333">
        <v>0</v>
      </c>
      <c r="K56" s="261"/>
      <c r="L56" s="261"/>
      <c r="M56" s="333">
        <v>0</v>
      </c>
      <c r="N56" s="261"/>
      <c r="O56" s="261"/>
    </row>
    <row r="57" spans="1:17" ht="12" customHeight="1" x14ac:dyDescent="0.2">
      <c r="B57" s="23"/>
      <c r="C57" s="13"/>
      <c r="D57" s="260" t="s">
        <v>629</v>
      </c>
      <c r="E57" s="260"/>
      <c r="F57" s="260"/>
      <c r="G57" s="260"/>
      <c r="H57" s="260"/>
      <c r="I57" s="260"/>
      <c r="J57" s="333">
        <v>0</v>
      </c>
      <c r="K57" s="261"/>
      <c r="L57" s="261"/>
      <c r="M57" s="333">
        <v>0</v>
      </c>
      <c r="N57" s="261"/>
      <c r="O57" s="261"/>
    </row>
    <row r="58" spans="1:17" ht="12" customHeight="1" x14ac:dyDescent="0.2">
      <c r="B58" s="23"/>
      <c r="C58" s="13"/>
      <c r="D58" s="223" t="s">
        <v>630</v>
      </c>
      <c r="E58" s="224"/>
      <c r="F58" s="224"/>
      <c r="G58" s="224"/>
      <c r="H58" s="224"/>
      <c r="I58" s="225"/>
      <c r="J58" s="334">
        <v>0</v>
      </c>
      <c r="K58" s="226"/>
      <c r="L58" s="227"/>
      <c r="M58" s="334">
        <v>0</v>
      </c>
      <c r="N58" s="226"/>
      <c r="O58" s="227"/>
    </row>
    <row r="59" spans="1:17" ht="12" customHeight="1" x14ac:dyDescent="0.2">
      <c r="B59" s="23"/>
      <c r="C59" s="13"/>
      <c r="D59" s="228" t="s">
        <v>631</v>
      </c>
      <c r="E59" s="229"/>
      <c r="F59" s="229"/>
      <c r="G59" s="229"/>
      <c r="H59" s="229"/>
      <c r="I59" s="230"/>
      <c r="J59" s="334">
        <v>0</v>
      </c>
      <c r="K59" s="226"/>
      <c r="L59" s="227"/>
      <c r="M59" s="334">
        <v>0</v>
      </c>
      <c r="N59" s="226"/>
      <c r="O59" s="227"/>
    </row>
    <row r="60" spans="1:17" ht="12" customHeight="1" x14ac:dyDescent="0.2">
      <c r="B60" s="23"/>
      <c r="C60" s="13"/>
      <c r="D60" s="253" t="s">
        <v>196</v>
      </c>
      <c r="E60" s="262"/>
      <c r="F60" s="262"/>
      <c r="G60" s="262"/>
      <c r="H60" s="262"/>
      <c r="I60" s="254"/>
      <c r="J60" s="222">
        <f>SUM(J55:L59)</f>
        <v>807838.18</v>
      </c>
      <c r="K60" s="222"/>
      <c r="L60" s="222"/>
      <c r="M60" s="222">
        <f>SUM(M55:O59)</f>
        <v>794649.25</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0" t="s">
        <v>356</v>
      </c>
      <c r="D64" s="290"/>
      <c r="E64" s="290"/>
      <c r="F64" s="290"/>
      <c r="G64" s="290"/>
      <c r="H64" s="290"/>
      <c r="I64" s="290"/>
      <c r="J64" s="290"/>
      <c r="K64" s="290"/>
      <c r="L64" s="290"/>
      <c r="M64" s="290"/>
      <c r="N64" s="290"/>
      <c r="O64" s="290"/>
      <c r="P64" s="290"/>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1" t="s">
        <v>197</v>
      </c>
      <c r="G66" s="211"/>
      <c r="H66" s="211"/>
      <c r="I66" s="211"/>
      <c r="J66" s="211"/>
      <c r="K66" s="212" t="s">
        <v>198</v>
      </c>
      <c r="L66" s="212"/>
      <c r="M66" s="212"/>
      <c r="O66" s="13"/>
      <c r="P66" s="13"/>
    </row>
    <row r="67" spans="2:16" ht="12" customHeight="1" x14ac:dyDescent="0.2">
      <c r="B67" s="23"/>
      <c r="C67" s="13"/>
      <c r="D67" s="13"/>
      <c r="E67" s="13"/>
      <c r="F67" s="260" t="s">
        <v>632</v>
      </c>
      <c r="G67" s="260"/>
      <c r="H67" s="260"/>
      <c r="I67" s="260"/>
      <c r="J67" s="260"/>
      <c r="K67" s="333">
        <v>15713.91</v>
      </c>
      <c r="L67" s="261"/>
      <c r="M67" s="261"/>
      <c r="O67" s="13"/>
      <c r="P67" s="13"/>
    </row>
    <row r="68" spans="2:16" ht="12" customHeight="1" x14ac:dyDescent="0.2">
      <c r="B68" s="23"/>
      <c r="C68" s="13"/>
      <c r="D68" s="13"/>
      <c r="E68" s="13"/>
      <c r="F68" s="260" t="s">
        <v>633</v>
      </c>
      <c r="G68" s="260"/>
      <c r="H68" s="260"/>
      <c r="I68" s="260"/>
      <c r="J68" s="260"/>
      <c r="K68" s="333">
        <v>792124.27</v>
      </c>
      <c r="L68" s="261"/>
      <c r="M68" s="261"/>
      <c r="O68" s="13"/>
      <c r="P68" s="13"/>
    </row>
    <row r="69" spans="2:16" ht="12" customHeight="1" x14ac:dyDescent="0.2">
      <c r="B69" s="23"/>
      <c r="C69" s="13"/>
      <c r="D69" s="13"/>
      <c r="E69" s="13"/>
      <c r="F69" s="260" t="s">
        <v>634</v>
      </c>
      <c r="G69" s="260"/>
      <c r="H69" s="260"/>
      <c r="I69" s="260"/>
      <c r="J69" s="260"/>
      <c r="K69" s="333">
        <v>0</v>
      </c>
      <c r="L69" s="261"/>
      <c r="M69" s="261"/>
      <c r="O69" s="13"/>
      <c r="P69" s="13"/>
    </row>
    <row r="70" spans="2:16" ht="12" customHeight="1" x14ac:dyDescent="0.2">
      <c r="B70" s="23"/>
      <c r="C70" s="13"/>
      <c r="D70" s="13"/>
      <c r="E70" s="13"/>
      <c r="F70" s="253" t="s">
        <v>196</v>
      </c>
      <c r="G70" s="262"/>
      <c r="H70" s="262"/>
      <c r="I70" s="262"/>
      <c r="J70" s="254"/>
      <c r="K70" s="283">
        <f>SUM(K67:M69)</f>
        <v>807838.18</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1" t="s">
        <v>194</v>
      </c>
      <c r="G76" s="211"/>
      <c r="H76" s="211"/>
      <c r="I76" s="211"/>
      <c r="J76" s="211"/>
      <c r="K76" s="212" t="s">
        <v>198</v>
      </c>
      <c r="L76" s="212"/>
      <c r="M76" s="212"/>
      <c r="O76" s="13"/>
      <c r="P76" s="13"/>
    </row>
    <row r="77" spans="2:16" ht="12" customHeight="1" x14ac:dyDescent="0.2">
      <c r="B77" s="23"/>
      <c r="C77" s="13"/>
      <c r="D77" s="13"/>
      <c r="E77" s="13"/>
      <c r="F77" s="166"/>
      <c r="G77" s="166"/>
      <c r="H77" s="166"/>
      <c r="I77" s="166"/>
      <c r="J77" s="166"/>
      <c r="K77" s="335">
        <v>0</v>
      </c>
      <c r="L77" s="232"/>
      <c r="M77" s="232"/>
      <c r="O77" s="13"/>
      <c r="P77" s="13"/>
    </row>
    <row r="78" spans="2:16" ht="12" customHeight="1" x14ac:dyDescent="0.2">
      <c r="B78" s="23"/>
      <c r="C78" s="13"/>
      <c r="D78" s="13"/>
      <c r="E78" s="13"/>
      <c r="F78" s="255"/>
      <c r="G78" s="256"/>
      <c r="H78" s="256"/>
      <c r="I78" s="256"/>
      <c r="J78" s="257"/>
      <c r="K78" s="336">
        <v>0</v>
      </c>
      <c r="L78" s="258"/>
      <c r="M78" s="259"/>
      <c r="O78" s="13"/>
      <c r="P78" s="13"/>
    </row>
    <row r="79" spans="2:16" ht="12" customHeight="1" x14ac:dyDescent="0.2">
      <c r="B79" s="23"/>
      <c r="C79" s="13"/>
      <c r="D79" s="13"/>
      <c r="E79" s="13"/>
      <c r="F79" s="255"/>
      <c r="G79" s="256"/>
      <c r="H79" s="256"/>
      <c r="I79" s="256"/>
      <c r="J79" s="257"/>
      <c r="K79" s="336">
        <v>0</v>
      </c>
      <c r="L79" s="258"/>
      <c r="M79" s="259"/>
      <c r="O79" s="13"/>
      <c r="P79" s="13"/>
    </row>
    <row r="80" spans="2:16" ht="12" customHeight="1" x14ac:dyDescent="0.2">
      <c r="B80" s="23"/>
      <c r="C80" s="13"/>
      <c r="D80" s="13"/>
      <c r="E80" s="13"/>
      <c r="F80" s="166"/>
      <c r="G80" s="166"/>
      <c r="H80" s="166"/>
      <c r="I80" s="166"/>
      <c r="J80" s="166"/>
      <c r="K80" s="335">
        <v>0</v>
      </c>
      <c r="L80" s="232"/>
      <c r="M80" s="232"/>
      <c r="O80" s="13"/>
      <c r="P80" s="13"/>
    </row>
    <row r="81" spans="2:16" ht="12" customHeight="1" x14ac:dyDescent="0.2">
      <c r="B81" s="23"/>
      <c r="C81" s="13"/>
      <c r="D81" s="13"/>
      <c r="E81" s="13"/>
      <c r="F81" s="166"/>
      <c r="G81" s="166"/>
      <c r="H81" s="166"/>
      <c r="I81" s="166"/>
      <c r="J81" s="166"/>
      <c r="K81" s="335">
        <v>0</v>
      </c>
      <c r="L81" s="232"/>
      <c r="M81" s="232"/>
      <c r="O81" s="13"/>
      <c r="P81" s="13"/>
    </row>
    <row r="82" spans="2:16" ht="12" customHeight="1" x14ac:dyDescent="0.2">
      <c r="B82" s="23"/>
      <c r="C82" s="13"/>
      <c r="D82" s="13"/>
      <c r="E82" s="13"/>
      <c r="F82" s="189" t="s">
        <v>196</v>
      </c>
      <c r="G82" s="190"/>
      <c r="H82" s="190"/>
      <c r="I82" s="190"/>
      <c r="J82" s="213"/>
      <c r="K82" s="233">
        <f>SUM(K77:M81)</f>
        <v>0</v>
      </c>
      <c r="L82" s="234"/>
      <c r="M82" s="235"/>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1" t="s">
        <v>207</v>
      </c>
      <c r="D86" s="231"/>
      <c r="E86" s="231"/>
      <c r="F86" s="231"/>
      <c r="G86" s="231"/>
      <c r="H86" s="231"/>
      <c r="I86" s="231"/>
      <c r="J86" s="231"/>
      <c r="K86" s="231"/>
      <c r="L86" s="231"/>
      <c r="M86" s="231"/>
      <c r="N86" s="231"/>
      <c r="O86" s="231"/>
      <c r="P86" s="231"/>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1" t="s">
        <v>194</v>
      </c>
      <c r="G88" s="211"/>
      <c r="H88" s="211"/>
      <c r="I88" s="211"/>
      <c r="J88" s="211"/>
      <c r="K88" s="212" t="s">
        <v>198</v>
      </c>
      <c r="L88" s="212"/>
      <c r="M88" s="212"/>
      <c r="O88" s="13"/>
      <c r="P88" s="13"/>
    </row>
    <row r="89" spans="2:16" ht="12" customHeight="1" x14ac:dyDescent="0.2">
      <c r="B89" s="23"/>
      <c r="C89" s="13"/>
      <c r="D89" s="13"/>
      <c r="E89" s="13"/>
      <c r="F89" s="166"/>
      <c r="G89" s="166"/>
      <c r="H89" s="166"/>
      <c r="I89" s="166"/>
      <c r="J89" s="166"/>
      <c r="K89" s="335">
        <v>0</v>
      </c>
      <c r="L89" s="232"/>
      <c r="M89" s="232"/>
      <c r="O89" s="13"/>
      <c r="P89" s="13"/>
    </row>
    <row r="90" spans="2:16" ht="12" customHeight="1" x14ac:dyDescent="0.2">
      <c r="B90" s="23"/>
      <c r="C90" s="13"/>
      <c r="D90" s="13"/>
      <c r="E90" s="13"/>
      <c r="F90" s="166"/>
      <c r="G90" s="166"/>
      <c r="H90" s="166"/>
      <c r="I90" s="166"/>
      <c r="J90" s="166"/>
      <c r="K90" s="335">
        <v>0</v>
      </c>
      <c r="L90" s="232"/>
      <c r="M90" s="232"/>
      <c r="O90" s="13"/>
      <c r="P90" s="13"/>
    </row>
    <row r="91" spans="2:16" ht="12" customHeight="1" x14ac:dyDescent="0.2">
      <c r="B91" s="23"/>
      <c r="C91" s="13"/>
      <c r="D91" s="13"/>
      <c r="E91" s="13"/>
      <c r="F91" s="189" t="s">
        <v>196</v>
      </c>
      <c r="G91" s="190"/>
      <c r="H91" s="190"/>
      <c r="I91" s="190"/>
      <c r="J91" s="213"/>
      <c r="K91" s="233">
        <f>SUM(K89:M90)</f>
        <v>0</v>
      </c>
      <c r="L91" s="234"/>
      <c r="M91" s="235"/>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1" t="s">
        <v>347</v>
      </c>
      <c r="D95" s="231"/>
      <c r="E95" s="231"/>
      <c r="F95" s="231"/>
      <c r="G95" s="231"/>
      <c r="H95" s="231"/>
      <c r="I95" s="231"/>
      <c r="J95" s="231"/>
      <c r="K95" s="231"/>
      <c r="L95" s="231"/>
      <c r="M95" s="231"/>
      <c r="N95" s="231"/>
      <c r="O95" s="231"/>
      <c r="P95" s="231"/>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1" t="s">
        <v>194</v>
      </c>
      <c r="G97" s="211"/>
      <c r="H97" s="211"/>
      <c r="I97" s="211"/>
      <c r="J97" s="211"/>
      <c r="K97" s="212" t="s">
        <v>198</v>
      </c>
      <c r="L97" s="212"/>
      <c r="M97" s="212"/>
      <c r="N97" s="13"/>
      <c r="O97" s="13"/>
      <c r="P97" s="13"/>
    </row>
    <row r="98" spans="1:31" ht="12" customHeight="1" x14ac:dyDescent="0.2">
      <c r="B98" s="23"/>
      <c r="C98" s="13"/>
      <c r="D98" s="13"/>
      <c r="E98" s="13"/>
      <c r="F98" s="166" t="s">
        <v>630</v>
      </c>
      <c r="G98" s="166"/>
      <c r="H98" s="166"/>
      <c r="I98" s="166"/>
      <c r="J98" s="166"/>
      <c r="K98" s="232">
        <v>0</v>
      </c>
      <c r="L98" s="232"/>
      <c r="M98" s="232"/>
      <c r="N98" s="13"/>
      <c r="O98" s="13"/>
      <c r="P98" s="13"/>
    </row>
    <row r="99" spans="1:31" ht="12" customHeight="1" x14ac:dyDescent="0.2">
      <c r="B99" s="23"/>
      <c r="C99" s="13"/>
      <c r="D99" s="13"/>
      <c r="E99" s="13"/>
      <c r="F99" s="189" t="s">
        <v>196</v>
      </c>
      <c r="G99" s="190"/>
      <c r="H99" s="190"/>
      <c r="I99" s="190"/>
      <c r="J99" s="213"/>
      <c r="K99" s="233">
        <f>SUM(K98:M98)</f>
        <v>0</v>
      </c>
      <c r="L99" s="234"/>
      <c r="M99" s="235"/>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1" t="s">
        <v>194</v>
      </c>
      <c r="G103" s="211"/>
      <c r="H103" s="211"/>
      <c r="I103" s="211"/>
      <c r="J103" s="211"/>
      <c r="K103" s="212" t="s">
        <v>198</v>
      </c>
      <c r="L103" s="212"/>
      <c r="M103" s="212"/>
      <c r="N103" s="13"/>
      <c r="O103" s="13"/>
      <c r="P103" s="13"/>
    </row>
    <row r="104" spans="1:31" ht="12" customHeight="1" x14ac:dyDescent="0.2">
      <c r="B104" s="23"/>
      <c r="C104" s="13"/>
      <c r="D104" s="13"/>
      <c r="E104" s="13"/>
      <c r="F104" s="166" t="s">
        <v>631</v>
      </c>
      <c r="G104" s="166"/>
      <c r="H104" s="166"/>
      <c r="I104" s="166"/>
      <c r="J104" s="166"/>
      <c r="K104" s="232">
        <v>0</v>
      </c>
      <c r="L104" s="232"/>
      <c r="M104" s="232"/>
      <c r="N104" s="13"/>
      <c r="O104" s="13"/>
      <c r="P104" s="13"/>
    </row>
    <row r="105" spans="1:31" ht="12" customHeight="1" x14ac:dyDescent="0.2">
      <c r="B105" s="23"/>
      <c r="C105" s="13"/>
      <c r="D105" s="13"/>
      <c r="E105" s="13"/>
      <c r="F105" s="189" t="s">
        <v>196</v>
      </c>
      <c r="G105" s="190"/>
      <c r="H105" s="190"/>
      <c r="I105" s="190"/>
      <c r="J105" s="213"/>
      <c r="K105" s="233">
        <f>SUM(K104:M104)</f>
        <v>0</v>
      </c>
      <c r="L105" s="234"/>
      <c r="M105" s="235"/>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6" t="s">
        <v>194</v>
      </c>
      <c r="D112" s="207"/>
      <c r="E112" s="207"/>
      <c r="F112" s="207"/>
      <c r="G112" s="207"/>
      <c r="H112" s="207"/>
      <c r="I112" s="207"/>
      <c r="J112" s="208">
        <v>2019</v>
      </c>
      <c r="K112" s="209"/>
      <c r="L112" s="210"/>
      <c r="M112" s="208">
        <v>2018</v>
      </c>
      <c r="N112" s="209"/>
      <c r="O112" s="210"/>
    </row>
    <row r="113" spans="1:16" ht="12" customHeight="1" x14ac:dyDescent="0.2">
      <c r="A113" s="7"/>
      <c r="B113" s="21"/>
      <c r="C113" s="214" t="s">
        <v>635</v>
      </c>
      <c r="D113" s="215"/>
      <c r="E113" s="215"/>
      <c r="F113" s="215"/>
      <c r="G113" s="215"/>
      <c r="H113" s="215"/>
      <c r="I113" s="215"/>
      <c r="J113" s="332">
        <v>745323.65</v>
      </c>
      <c r="K113" s="216"/>
      <c r="L113" s="217"/>
      <c r="M113" s="332">
        <v>619946.91</v>
      </c>
      <c r="N113" s="216"/>
      <c r="O113" s="217"/>
    </row>
    <row r="114" spans="1:16" ht="12" customHeight="1" x14ac:dyDescent="0.2">
      <c r="A114" s="7"/>
      <c r="B114" s="21"/>
      <c r="C114" s="214" t="s">
        <v>636</v>
      </c>
      <c r="D114" s="215"/>
      <c r="E114" s="215"/>
      <c r="F114" s="215"/>
      <c r="G114" s="215"/>
      <c r="H114" s="215"/>
      <c r="I114" s="215"/>
      <c r="J114" s="332">
        <v>23489.39</v>
      </c>
      <c r="K114" s="216"/>
      <c r="L114" s="217"/>
      <c r="M114" s="332">
        <v>13178.75</v>
      </c>
      <c r="N114" s="216"/>
      <c r="O114" s="217"/>
    </row>
    <row r="115" spans="1:16" ht="12" customHeight="1" x14ac:dyDescent="0.2">
      <c r="A115" s="7"/>
      <c r="B115" s="21"/>
      <c r="C115" s="214" t="s">
        <v>637</v>
      </c>
      <c r="D115" s="215"/>
      <c r="E115" s="215"/>
      <c r="F115" s="215"/>
      <c r="G115" s="215"/>
      <c r="H115" s="215"/>
      <c r="I115" s="215"/>
      <c r="J115" s="332">
        <v>34901.99</v>
      </c>
      <c r="K115" s="216"/>
      <c r="L115" s="217"/>
      <c r="M115" s="332">
        <v>35033.96</v>
      </c>
      <c r="N115" s="216"/>
      <c r="O115" s="217"/>
    </row>
    <row r="116" spans="1:16" ht="12" customHeight="1" x14ac:dyDescent="0.2">
      <c r="A116" s="7"/>
      <c r="B116" s="21"/>
      <c r="C116" s="189" t="s">
        <v>196</v>
      </c>
      <c r="D116" s="190"/>
      <c r="E116" s="190"/>
      <c r="F116" s="190"/>
      <c r="G116" s="190"/>
      <c r="H116" s="190"/>
      <c r="I116" s="190"/>
      <c r="J116" s="191">
        <f>SUM(J113:L115)</f>
        <v>803715.03</v>
      </c>
      <c r="K116" s="192"/>
      <c r="L116" s="193"/>
      <c r="M116" s="191">
        <f>SUM(M113:O115)</f>
        <v>668159.62</v>
      </c>
      <c r="N116" s="192"/>
      <c r="O116" s="19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1" t="s">
        <v>194</v>
      </c>
      <c r="G120" s="211"/>
      <c r="H120" s="212">
        <v>2019</v>
      </c>
      <c r="I120" s="212"/>
      <c r="J120" s="212"/>
      <c r="K120" s="331">
        <v>20.190000000000001</v>
      </c>
      <c r="L120" s="212"/>
      <c r="M120" s="212"/>
      <c r="O120" s="7"/>
      <c r="P120" s="7"/>
    </row>
    <row r="121" spans="1:16" ht="12" customHeight="1" x14ac:dyDescent="0.2">
      <c r="A121" s="7"/>
      <c r="B121" s="21"/>
      <c r="C121" s="7"/>
      <c r="D121" s="7"/>
      <c r="E121" s="7"/>
      <c r="F121" s="166" t="s">
        <v>638</v>
      </c>
      <c r="G121" s="166"/>
      <c r="H121" s="332">
        <v>111690.47</v>
      </c>
      <c r="I121" s="216"/>
      <c r="J121" s="217"/>
      <c r="K121" s="252">
        <f>H121/H126</f>
        <v>0.14987419222222909</v>
      </c>
      <c r="L121" s="252"/>
      <c r="M121" s="252"/>
      <c r="N121" s="9" t="s">
        <v>377</v>
      </c>
      <c r="O121" s="7"/>
      <c r="P121" s="7"/>
    </row>
    <row r="122" spans="1:16" ht="12" customHeight="1" x14ac:dyDescent="0.2">
      <c r="A122" s="7"/>
      <c r="B122" s="21"/>
      <c r="C122" s="7"/>
      <c r="D122" s="7"/>
      <c r="E122" s="7"/>
      <c r="F122" s="166" t="s">
        <v>639</v>
      </c>
      <c r="G122" s="166"/>
      <c r="H122" s="332">
        <v>0</v>
      </c>
      <c r="I122" s="216"/>
      <c r="J122" s="217"/>
      <c r="K122" s="252">
        <f>H122/H126</f>
        <v>0</v>
      </c>
      <c r="L122" s="252"/>
      <c r="M122" s="252"/>
      <c r="N122" s="9" t="s">
        <v>355</v>
      </c>
      <c r="O122" s="7"/>
      <c r="P122" s="7"/>
    </row>
    <row r="123" spans="1:16" ht="12" customHeight="1" x14ac:dyDescent="0.2">
      <c r="A123" s="7"/>
      <c r="B123" s="21"/>
      <c r="C123" s="7"/>
      <c r="D123" s="7"/>
      <c r="E123" s="7"/>
      <c r="F123" s="166" t="s">
        <v>640</v>
      </c>
      <c r="G123" s="166"/>
      <c r="H123" s="332">
        <v>633037.69999999995</v>
      </c>
      <c r="I123" s="216"/>
      <c r="J123" s="217"/>
      <c r="K123" s="252">
        <f>H123/H126</f>
        <v>0.8494548723245392</v>
      </c>
      <c r="L123" s="252"/>
      <c r="M123" s="252"/>
      <c r="N123" s="9" t="s">
        <v>355</v>
      </c>
      <c r="O123" s="7"/>
      <c r="P123" s="7"/>
    </row>
    <row r="124" spans="1:16" ht="12" customHeight="1" x14ac:dyDescent="0.2">
      <c r="A124" s="7"/>
      <c r="B124" s="21"/>
      <c r="C124" s="7"/>
      <c r="D124" s="7"/>
      <c r="E124" s="7"/>
      <c r="F124" s="166" t="s">
        <v>641</v>
      </c>
      <c r="G124" s="166"/>
      <c r="H124" s="332">
        <v>0</v>
      </c>
      <c r="I124" s="216"/>
      <c r="J124" s="217"/>
      <c r="K124" s="252">
        <f>H124/H126</f>
        <v>0</v>
      </c>
      <c r="L124" s="252"/>
      <c r="M124" s="252"/>
      <c r="N124" s="9" t="s">
        <v>355</v>
      </c>
      <c r="O124" s="7"/>
      <c r="P124" s="7"/>
    </row>
    <row r="125" spans="1:16" ht="12" customHeight="1" x14ac:dyDescent="0.2">
      <c r="A125" s="7"/>
      <c r="B125" s="21"/>
      <c r="C125" s="7"/>
      <c r="D125" s="7"/>
      <c r="E125" s="7"/>
      <c r="F125" s="166" t="s">
        <v>642</v>
      </c>
      <c r="G125" s="166"/>
      <c r="H125" s="332">
        <v>500</v>
      </c>
      <c r="I125" s="216"/>
      <c r="J125" s="217"/>
      <c r="K125" s="252">
        <f>H125/H126</f>
        <v>6.7093545323172635E-4</v>
      </c>
      <c r="L125" s="252"/>
      <c r="M125" s="252"/>
      <c r="N125" s="9" t="s">
        <v>377</v>
      </c>
      <c r="O125" s="7"/>
      <c r="P125" s="7"/>
    </row>
    <row r="126" spans="1:16" ht="12" customHeight="1" x14ac:dyDescent="0.2">
      <c r="A126" s="7"/>
      <c r="B126" s="21"/>
      <c r="C126" s="7"/>
      <c r="D126" s="7"/>
      <c r="E126" s="7"/>
      <c r="F126" s="253" t="s">
        <v>196</v>
      </c>
      <c r="G126" s="254"/>
      <c r="H126" s="222">
        <f>SUM(H121:J125)</f>
        <v>745228.16999999993</v>
      </c>
      <c r="I126" s="222"/>
      <c r="J126" s="222"/>
      <c r="K126" s="222">
        <f>SUM(K121:M125)</f>
        <v>1</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6" t="s">
        <v>194</v>
      </c>
      <c r="D132" s="207"/>
      <c r="E132" s="207"/>
      <c r="F132" s="207"/>
      <c r="G132" s="207"/>
      <c r="H132" s="207"/>
      <c r="I132" s="207"/>
      <c r="J132" s="208">
        <v>2019</v>
      </c>
      <c r="K132" s="209"/>
      <c r="L132" s="210"/>
      <c r="M132" s="208">
        <v>2018</v>
      </c>
      <c r="N132" s="209"/>
      <c r="O132" s="210"/>
      <c r="P132" s="31"/>
    </row>
    <row r="133" spans="1:16" ht="12" customHeight="1" x14ac:dyDescent="0.2">
      <c r="A133" s="7"/>
      <c r="B133" s="21"/>
      <c r="C133" s="214" t="s">
        <v>643</v>
      </c>
      <c r="D133" s="215"/>
      <c r="E133" s="215"/>
      <c r="F133" s="215"/>
      <c r="G133" s="215"/>
      <c r="H133" s="215"/>
      <c r="I133" s="215"/>
      <c r="J133" s="332">
        <v>4878.99</v>
      </c>
      <c r="K133" s="216"/>
      <c r="L133" s="217"/>
      <c r="M133" s="332">
        <v>4878.99</v>
      </c>
      <c r="N133" s="216"/>
      <c r="O133" s="217"/>
      <c r="P133" s="114" t="s">
        <v>377</v>
      </c>
    </row>
    <row r="134" spans="1:16" ht="12" customHeight="1" x14ac:dyDescent="0.2">
      <c r="A134" s="7"/>
      <c r="B134" s="21"/>
      <c r="C134" s="214" t="s">
        <v>644</v>
      </c>
      <c r="D134" s="215"/>
      <c r="E134" s="215"/>
      <c r="F134" s="215"/>
      <c r="G134" s="215"/>
      <c r="H134" s="215"/>
      <c r="I134" s="215"/>
      <c r="J134" s="332">
        <v>10090.89</v>
      </c>
      <c r="K134" s="216"/>
      <c r="L134" s="217"/>
      <c r="M134" s="332">
        <v>2122.2600000000002</v>
      </c>
      <c r="N134" s="216"/>
      <c r="O134" s="217"/>
      <c r="P134" s="114" t="s">
        <v>377</v>
      </c>
    </row>
    <row r="135" spans="1:16" ht="12" customHeight="1" x14ac:dyDescent="0.2">
      <c r="A135" s="7"/>
      <c r="B135" s="21"/>
      <c r="C135" s="214" t="s">
        <v>645</v>
      </c>
      <c r="D135" s="215"/>
      <c r="E135" s="215"/>
      <c r="F135" s="215"/>
      <c r="G135" s="215"/>
      <c r="H135" s="215"/>
      <c r="I135" s="215"/>
      <c r="J135" s="332">
        <v>141.91</v>
      </c>
      <c r="K135" s="216"/>
      <c r="L135" s="217"/>
      <c r="M135" s="332">
        <v>141.91</v>
      </c>
      <c r="N135" s="216"/>
      <c r="O135" s="217"/>
      <c r="P135" s="114" t="s">
        <v>377</v>
      </c>
    </row>
    <row r="136" spans="1:16" ht="12" customHeight="1" x14ac:dyDescent="0.2">
      <c r="A136" s="7"/>
      <c r="B136" s="21"/>
      <c r="C136" s="214" t="s">
        <v>646</v>
      </c>
      <c r="D136" s="215"/>
      <c r="E136" s="215"/>
      <c r="F136" s="215"/>
      <c r="G136" s="215"/>
      <c r="H136" s="215"/>
      <c r="I136" s="215"/>
      <c r="J136" s="332">
        <v>865.39</v>
      </c>
      <c r="K136" s="216"/>
      <c r="L136" s="217"/>
      <c r="M136" s="332">
        <v>1075.04</v>
      </c>
      <c r="N136" s="216"/>
      <c r="O136" s="217"/>
      <c r="P136" s="114" t="s">
        <v>355</v>
      </c>
    </row>
    <row r="137" spans="1:16" ht="12" customHeight="1" x14ac:dyDescent="0.2">
      <c r="A137" s="7"/>
      <c r="B137" s="21"/>
      <c r="C137" s="214" t="s">
        <v>647</v>
      </c>
      <c r="D137" s="215"/>
      <c r="E137" s="215"/>
      <c r="F137" s="215"/>
      <c r="G137" s="215"/>
      <c r="H137" s="215"/>
      <c r="I137" s="215"/>
      <c r="J137" s="332">
        <v>208.66</v>
      </c>
      <c r="K137" s="216"/>
      <c r="L137" s="217"/>
      <c r="M137" s="332">
        <v>208.66</v>
      </c>
      <c r="N137" s="216"/>
      <c r="O137" s="217"/>
      <c r="P137" s="114" t="s">
        <v>377</v>
      </c>
    </row>
    <row r="138" spans="1:16" ht="12" customHeight="1" x14ac:dyDescent="0.2">
      <c r="A138" s="7"/>
      <c r="B138" s="21"/>
      <c r="C138" s="214" t="s">
        <v>648</v>
      </c>
      <c r="D138" s="215"/>
      <c r="E138" s="215"/>
      <c r="F138" s="215"/>
      <c r="G138" s="215"/>
      <c r="H138" s="215"/>
      <c r="I138" s="215"/>
      <c r="J138" s="332">
        <v>809.92</v>
      </c>
      <c r="K138" s="216"/>
      <c r="L138" s="217"/>
      <c r="M138" s="332">
        <v>581</v>
      </c>
      <c r="N138" s="216"/>
      <c r="O138" s="217"/>
      <c r="P138" s="114" t="s">
        <v>355</v>
      </c>
    </row>
    <row r="139" spans="1:16" ht="12" customHeight="1" x14ac:dyDescent="0.2">
      <c r="A139" s="7"/>
      <c r="B139" s="21"/>
      <c r="C139" s="214" t="s">
        <v>649</v>
      </c>
      <c r="D139" s="215"/>
      <c r="E139" s="215"/>
      <c r="F139" s="215"/>
      <c r="G139" s="215"/>
      <c r="H139" s="215"/>
      <c r="I139" s="215"/>
      <c r="J139" s="332">
        <v>-260</v>
      </c>
      <c r="K139" s="216"/>
      <c r="L139" s="217"/>
      <c r="M139" s="332">
        <v>0</v>
      </c>
      <c r="N139" s="216"/>
      <c r="O139" s="217"/>
      <c r="P139" s="114" t="s">
        <v>355</v>
      </c>
    </row>
    <row r="140" spans="1:16" ht="12" customHeight="1" x14ac:dyDescent="0.2">
      <c r="A140" s="7"/>
      <c r="B140" s="21"/>
      <c r="C140" s="214" t="s">
        <v>650</v>
      </c>
      <c r="D140" s="215"/>
      <c r="E140" s="215"/>
      <c r="F140" s="215"/>
      <c r="G140" s="215"/>
      <c r="H140" s="215"/>
      <c r="I140" s="215"/>
      <c r="J140" s="332">
        <v>0</v>
      </c>
      <c r="K140" s="216"/>
      <c r="L140" s="217"/>
      <c r="M140" s="332">
        <v>0</v>
      </c>
      <c r="N140" s="216"/>
      <c r="O140" s="217"/>
      <c r="P140" s="114" t="s">
        <v>355</v>
      </c>
    </row>
    <row r="141" spans="1:16" ht="12" customHeight="1" x14ac:dyDescent="0.2">
      <c r="A141" s="7"/>
      <c r="B141" s="21"/>
      <c r="C141" s="214" t="s">
        <v>651</v>
      </c>
      <c r="D141" s="215"/>
      <c r="E141" s="215"/>
      <c r="F141" s="215"/>
      <c r="G141" s="215"/>
      <c r="H141" s="215"/>
      <c r="I141" s="215"/>
      <c r="J141" s="332">
        <v>2513.5700000000002</v>
      </c>
      <c r="K141" s="216"/>
      <c r="L141" s="217"/>
      <c r="M141" s="332">
        <v>270.83</v>
      </c>
      <c r="N141" s="216"/>
      <c r="O141" s="217"/>
      <c r="P141" s="114" t="s">
        <v>355</v>
      </c>
    </row>
    <row r="142" spans="1:16" ht="12" customHeight="1" x14ac:dyDescent="0.2">
      <c r="A142" s="7"/>
      <c r="B142" s="21"/>
      <c r="C142" s="214" t="s">
        <v>652</v>
      </c>
      <c r="D142" s="215"/>
      <c r="E142" s="215"/>
      <c r="F142" s="215"/>
      <c r="G142" s="215"/>
      <c r="H142" s="215"/>
      <c r="I142" s="215"/>
      <c r="J142" s="332">
        <v>1879</v>
      </c>
      <c r="K142" s="216"/>
      <c r="L142" s="217"/>
      <c r="M142" s="332">
        <v>1879</v>
      </c>
      <c r="N142" s="216"/>
      <c r="O142" s="217"/>
      <c r="P142" s="114" t="s">
        <v>355</v>
      </c>
    </row>
    <row r="143" spans="1:16" ht="12" customHeight="1" x14ac:dyDescent="0.2">
      <c r="A143" s="7"/>
      <c r="B143" s="21"/>
      <c r="C143" s="214" t="s">
        <v>653</v>
      </c>
      <c r="D143" s="215"/>
      <c r="E143" s="215"/>
      <c r="F143" s="215"/>
      <c r="G143" s="215"/>
      <c r="H143" s="215"/>
      <c r="I143" s="215"/>
      <c r="J143" s="332">
        <v>118.99</v>
      </c>
      <c r="K143" s="216"/>
      <c r="L143" s="217"/>
      <c r="M143" s="332">
        <v>118.99</v>
      </c>
      <c r="N143" s="216"/>
      <c r="O143" s="217"/>
      <c r="P143" s="114" t="s">
        <v>355</v>
      </c>
    </row>
    <row r="144" spans="1:16" ht="12" customHeight="1" x14ac:dyDescent="0.2">
      <c r="A144" s="7"/>
      <c r="B144" s="21"/>
      <c r="C144" s="214" t="s">
        <v>654</v>
      </c>
      <c r="D144" s="215"/>
      <c r="E144" s="215"/>
      <c r="F144" s="215"/>
      <c r="G144" s="215"/>
      <c r="H144" s="215"/>
      <c r="I144" s="215"/>
      <c r="J144" s="332">
        <v>1280</v>
      </c>
      <c r="K144" s="216"/>
      <c r="L144" s="217"/>
      <c r="M144" s="332">
        <v>1280</v>
      </c>
      <c r="N144" s="216"/>
      <c r="O144" s="217"/>
      <c r="P144" s="114" t="s">
        <v>355</v>
      </c>
    </row>
    <row r="145" spans="1:16" ht="12" customHeight="1" x14ac:dyDescent="0.2">
      <c r="A145" s="7"/>
      <c r="B145" s="21"/>
      <c r="C145" s="214" t="s">
        <v>655</v>
      </c>
      <c r="D145" s="215"/>
      <c r="E145" s="215"/>
      <c r="F145" s="215"/>
      <c r="G145" s="215"/>
      <c r="H145" s="215"/>
      <c r="I145" s="215"/>
      <c r="J145" s="332">
        <v>50.83</v>
      </c>
      <c r="K145" s="216"/>
      <c r="L145" s="217"/>
      <c r="M145" s="332">
        <v>50.83</v>
      </c>
      <c r="N145" s="216"/>
      <c r="O145" s="217"/>
      <c r="P145" s="114" t="s">
        <v>355</v>
      </c>
    </row>
    <row r="146" spans="1:16" ht="12" customHeight="1" x14ac:dyDescent="0.2">
      <c r="A146" s="7"/>
      <c r="B146" s="21"/>
      <c r="C146" s="214" t="s">
        <v>656</v>
      </c>
      <c r="D146" s="215"/>
      <c r="E146" s="215"/>
      <c r="F146" s="215"/>
      <c r="G146" s="215"/>
      <c r="H146" s="215"/>
      <c r="I146" s="215"/>
      <c r="J146" s="332">
        <v>42.34</v>
      </c>
      <c r="K146" s="216"/>
      <c r="L146" s="217"/>
      <c r="M146" s="332">
        <v>42.34</v>
      </c>
      <c r="N146" s="216"/>
      <c r="O146" s="217"/>
      <c r="P146" s="114" t="s">
        <v>355</v>
      </c>
    </row>
    <row r="147" spans="1:16" ht="12" customHeight="1" x14ac:dyDescent="0.2">
      <c r="A147" s="7"/>
      <c r="B147" s="21"/>
      <c r="C147" s="214" t="s">
        <v>657</v>
      </c>
      <c r="D147" s="215"/>
      <c r="E147" s="215"/>
      <c r="F147" s="215"/>
      <c r="G147" s="215"/>
      <c r="H147" s="215"/>
      <c r="I147" s="215"/>
      <c r="J147" s="332">
        <v>528.86</v>
      </c>
      <c r="K147" s="216"/>
      <c r="L147" s="217"/>
      <c r="M147" s="332">
        <v>528.86</v>
      </c>
      <c r="N147" s="216"/>
      <c r="O147" s="217"/>
      <c r="P147" s="114" t="s">
        <v>355</v>
      </c>
    </row>
    <row r="148" spans="1:16" ht="12" customHeight="1" x14ac:dyDescent="0.2">
      <c r="A148" s="7"/>
      <c r="B148" s="21"/>
      <c r="C148" s="214" t="s">
        <v>648</v>
      </c>
      <c r="D148" s="215"/>
      <c r="E148" s="215"/>
      <c r="F148" s="215"/>
      <c r="G148" s="215"/>
      <c r="H148" s="215"/>
      <c r="I148" s="215"/>
      <c r="J148" s="332">
        <v>0.04</v>
      </c>
      <c r="K148" s="216"/>
      <c r="L148" s="217"/>
      <c r="M148" s="332">
        <v>0.04</v>
      </c>
      <c r="N148" s="216"/>
      <c r="O148" s="217"/>
      <c r="P148" s="114" t="s">
        <v>355</v>
      </c>
    </row>
    <row r="149" spans="1:16" ht="12" customHeight="1" x14ac:dyDescent="0.2">
      <c r="A149" s="7"/>
      <c r="B149" s="21"/>
      <c r="C149" s="189" t="s">
        <v>196</v>
      </c>
      <c r="D149" s="190"/>
      <c r="E149" s="190"/>
      <c r="F149" s="190"/>
      <c r="G149" s="190"/>
      <c r="H149" s="190"/>
      <c r="I149" s="190"/>
      <c r="J149" s="191">
        <f>SUM(J133:L148)</f>
        <v>23149.390000000003</v>
      </c>
      <c r="K149" s="192"/>
      <c r="L149" s="193"/>
      <c r="M149" s="191">
        <f>SUM(M133:O148)</f>
        <v>13178.750000000002</v>
      </c>
      <c r="N149" s="192"/>
      <c r="O149" s="19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6" t="s">
        <v>194</v>
      </c>
      <c r="D155" s="207"/>
      <c r="E155" s="207"/>
      <c r="F155" s="207"/>
      <c r="G155" s="207"/>
      <c r="H155" s="207"/>
      <c r="I155" s="207"/>
      <c r="J155" s="208">
        <v>2019</v>
      </c>
      <c r="K155" s="209"/>
      <c r="L155" s="210"/>
      <c r="M155" s="208">
        <v>2018</v>
      </c>
      <c r="N155" s="209"/>
      <c r="O155" s="210"/>
      <c r="P155" s="109"/>
    </row>
    <row r="156" spans="1:16" x14ac:dyDescent="0.2">
      <c r="A156" s="7"/>
      <c r="B156" s="21"/>
      <c r="C156" s="214" t="s">
        <v>658</v>
      </c>
      <c r="D156" s="215"/>
      <c r="E156" s="215"/>
      <c r="F156" s="215"/>
      <c r="G156" s="215"/>
      <c r="H156" s="215"/>
      <c r="I156" s="215"/>
      <c r="J156" s="332">
        <v>0</v>
      </c>
      <c r="K156" s="216"/>
      <c r="L156" s="217"/>
      <c r="M156" s="332">
        <v>0</v>
      </c>
      <c r="N156" s="216"/>
      <c r="O156" s="217"/>
      <c r="P156" s="113" t="s">
        <v>355</v>
      </c>
    </row>
    <row r="157" spans="1:16" x14ac:dyDescent="0.2">
      <c r="A157" s="7"/>
      <c r="B157" s="21"/>
      <c r="C157" s="189" t="s">
        <v>196</v>
      </c>
      <c r="D157" s="190"/>
      <c r="E157" s="190"/>
      <c r="F157" s="190"/>
      <c r="G157" s="190"/>
      <c r="H157" s="190"/>
      <c r="I157" s="190"/>
      <c r="J157" s="191">
        <f>SUM(J156:L156)</f>
        <v>0</v>
      </c>
      <c r="K157" s="192"/>
      <c r="L157" s="193"/>
      <c r="M157" s="191">
        <f>SUM(M156:O156)</f>
        <v>0</v>
      </c>
      <c r="N157" s="192"/>
      <c r="O157" s="193"/>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6" t="s">
        <v>194</v>
      </c>
      <c r="D163" s="207"/>
      <c r="E163" s="207"/>
      <c r="F163" s="207"/>
      <c r="G163" s="207"/>
      <c r="H163" s="207"/>
      <c r="I163" s="207"/>
      <c r="J163" s="208">
        <v>2019</v>
      </c>
      <c r="K163" s="209"/>
      <c r="L163" s="210"/>
      <c r="M163" s="208">
        <v>2018</v>
      </c>
      <c r="N163" s="209"/>
      <c r="O163" s="210"/>
      <c r="P163" s="109"/>
    </row>
    <row r="164" spans="1:16" x14ac:dyDescent="0.2">
      <c r="A164" s="7"/>
      <c r="B164" s="21"/>
      <c r="C164" s="214" t="s">
        <v>659</v>
      </c>
      <c r="D164" s="215"/>
      <c r="E164" s="215"/>
      <c r="F164" s="215"/>
      <c r="G164" s="215"/>
      <c r="H164" s="215"/>
      <c r="I164" s="215"/>
      <c r="J164" s="332">
        <v>0</v>
      </c>
      <c r="K164" s="216"/>
      <c r="L164" s="217"/>
      <c r="M164" s="332">
        <v>0</v>
      </c>
      <c r="N164" s="216"/>
      <c r="O164" s="217"/>
      <c r="P164" s="113" t="s">
        <v>355</v>
      </c>
    </row>
    <row r="165" spans="1:16" x14ac:dyDescent="0.2">
      <c r="A165" s="7"/>
      <c r="B165" s="21"/>
      <c r="C165" s="189" t="s">
        <v>196</v>
      </c>
      <c r="D165" s="190"/>
      <c r="E165" s="190"/>
      <c r="F165" s="190"/>
      <c r="G165" s="190"/>
      <c r="H165" s="190"/>
      <c r="I165" s="190"/>
      <c r="J165" s="191">
        <f>SUM(J164:L164)</f>
        <v>0</v>
      </c>
      <c r="K165" s="192"/>
      <c r="L165" s="193"/>
      <c r="M165" s="191">
        <f>SUM(M164:O164)</f>
        <v>0</v>
      </c>
      <c r="N165" s="192"/>
      <c r="O165" s="193"/>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6" t="s">
        <v>194</v>
      </c>
      <c r="D171" s="207"/>
      <c r="E171" s="207"/>
      <c r="F171" s="207"/>
      <c r="G171" s="207"/>
      <c r="H171" s="207"/>
      <c r="I171" s="207"/>
      <c r="J171" s="208">
        <v>2019</v>
      </c>
      <c r="K171" s="209"/>
      <c r="L171" s="210"/>
      <c r="M171" s="208">
        <v>2018</v>
      </c>
      <c r="N171" s="209"/>
      <c r="O171" s="210"/>
      <c r="P171" s="109"/>
    </row>
    <row r="172" spans="1:16" x14ac:dyDescent="0.2">
      <c r="A172" s="7"/>
      <c r="B172" s="21"/>
      <c r="C172" s="214"/>
      <c r="D172" s="215"/>
      <c r="E172" s="215"/>
      <c r="F172" s="215"/>
      <c r="G172" s="215"/>
      <c r="H172" s="215"/>
      <c r="I172" s="215"/>
      <c r="J172" s="332">
        <v>0</v>
      </c>
      <c r="K172" s="216"/>
      <c r="L172" s="217"/>
      <c r="M172" s="332">
        <v>0</v>
      </c>
      <c r="N172" s="216"/>
      <c r="O172" s="217"/>
      <c r="P172" s="113" t="s">
        <v>355</v>
      </c>
    </row>
    <row r="173" spans="1:16" x14ac:dyDescent="0.2">
      <c r="A173" s="7"/>
      <c r="B173" s="21"/>
      <c r="C173" s="214"/>
      <c r="D173" s="215"/>
      <c r="E173" s="215"/>
      <c r="F173" s="215"/>
      <c r="G173" s="215"/>
      <c r="H173" s="215"/>
      <c r="I173" s="215"/>
      <c r="J173" s="332">
        <v>0</v>
      </c>
      <c r="K173" s="216"/>
      <c r="L173" s="217"/>
      <c r="M173" s="332">
        <v>0</v>
      </c>
      <c r="N173" s="216"/>
      <c r="O173" s="217"/>
      <c r="P173" s="113" t="s">
        <v>355</v>
      </c>
    </row>
    <row r="174" spans="1:16" x14ac:dyDescent="0.2">
      <c r="A174" s="7"/>
      <c r="B174" s="21"/>
      <c r="C174" s="189" t="s">
        <v>196</v>
      </c>
      <c r="D174" s="190"/>
      <c r="E174" s="190"/>
      <c r="F174" s="190"/>
      <c r="G174" s="190"/>
      <c r="H174" s="190"/>
      <c r="I174" s="190"/>
      <c r="J174" s="191">
        <f>SUM(J173:L173)</f>
        <v>0</v>
      </c>
      <c r="K174" s="192"/>
      <c r="L174" s="193"/>
      <c r="M174" s="191">
        <f>SUM(M173:O173)</f>
        <v>0</v>
      </c>
      <c r="N174" s="192"/>
      <c r="O174" s="193"/>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6" t="s">
        <v>194</v>
      </c>
      <c r="D187" s="207"/>
      <c r="E187" s="207"/>
      <c r="F187" s="207"/>
      <c r="G187" s="207"/>
      <c r="H187" s="207"/>
      <c r="I187" s="207"/>
      <c r="J187" s="208">
        <v>2019</v>
      </c>
      <c r="K187" s="209"/>
      <c r="L187" s="210"/>
      <c r="M187" s="208">
        <v>2018</v>
      </c>
      <c r="N187" s="209"/>
      <c r="O187" s="210"/>
      <c r="P187" s="34"/>
    </row>
    <row r="188" spans="1:16" s="29" customFormat="1" ht="12" customHeight="1" x14ac:dyDescent="0.2">
      <c r="A188" s="34"/>
      <c r="B188" s="35"/>
      <c r="C188" s="214" t="s">
        <v>660</v>
      </c>
      <c r="D188" s="215"/>
      <c r="E188" s="215"/>
      <c r="F188" s="215"/>
      <c r="G188" s="215"/>
      <c r="H188" s="215"/>
      <c r="I188" s="215"/>
      <c r="J188" s="332">
        <v>34901.99</v>
      </c>
      <c r="K188" s="216"/>
      <c r="L188" s="217"/>
      <c r="M188" s="332">
        <v>35033.96</v>
      </c>
      <c r="N188" s="216"/>
      <c r="O188" s="217"/>
      <c r="P188" s="113" t="s">
        <v>355</v>
      </c>
    </row>
    <row r="189" spans="1:16" s="29" customFormat="1" ht="12" customHeight="1" x14ac:dyDescent="0.2">
      <c r="A189" s="34"/>
      <c r="B189" s="35"/>
      <c r="C189" s="214" t="s">
        <v>661</v>
      </c>
      <c r="D189" s="215"/>
      <c r="E189" s="215"/>
      <c r="F189" s="215"/>
      <c r="G189" s="215"/>
      <c r="H189" s="215"/>
      <c r="I189" s="215"/>
      <c r="J189" s="332">
        <v>34901.99</v>
      </c>
      <c r="K189" s="216"/>
      <c r="L189" s="217"/>
      <c r="M189" s="332">
        <v>35033.96</v>
      </c>
      <c r="N189" s="216"/>
      <c r="O189" s="217"/>
      <c r="P189" s="113" t="s">
        <v>355</v>
      </c>
    </row>
    <row r="190" spans="1:16" s="29" customFormat="1" ht="12" customHeight="1" x14ac:dyDescent="0.2">
      <c r="A190" s="34"/>
      <c r="B190" s="35"/>
      <c r="C190" s="189" t="s">
        <v>196</v>
      </c>
      <c r="D190" s="190"/>
      <c r="E190" s="190"/>
      <c r="F190" s="190"/>
      <c r="G190" s="190"/>
      <c r="H190" s="190"/>
      <c r="I190" s="190"/>
      <c r="J190" s="191">
        <f>SUM(J189:L189)</f>
        <v>34901.99</v>
      </c>
      <c r="K190" s="192"/>
      <c r="L190" s="193"/>
      <c r="M190" s="191">
        <f>SUM(M189:O189)</f>
        <v>35033.96</v>
      </c>
      <c r="N190" s="192"/>
      <c r="O190" s="19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9" t="s">
        <v>381</v>
      </c>
      <c r="B223" s="200"/>
      <c r="C223" s="201"/>
      <c r="D223" s="202" t="s">
        <v>194</v>
      </c>
      <c r="E223" s="203"/>
      <c r="F223" s="204"/>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5"/>
      <c r="C224" s="205"/>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5" t="s">
        <v>383</v>
      </c>
      <c r="B225" s="205"/>
      <c r="C225" s="205"/>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5" t="s">
        <v>384</v>
      </c>
      <c r="B226" s="205"/>
      <c r="C226" s="205"/>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5" t="s">
        <v>385</v>
      </c>
      <c r="B227" s="205"/>
      <c r="C227" s="205"/>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5" t="s">
        <v>386</v>
      </c>
      <c r="B228" s="205"/>
      <c r="C228" s="205"/>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5" t="s">
        <v>387</v>
      </c>
      <c r="B229" s="205"/>
      <c r="C229" s="205"/>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5" t="s">
        <v>388</v>
      </c>
      <c r="B230" s="205"/>
      <c r="C230" s="205"/>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5" t="s">
        <v>389</v>
      </c>
      <c r="B231" s="205"/>
      <c r="C231" s="205"/>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5" t="s">
        <v>390</v>
      </c>
      <c r="B232" s="205"/>
      <c r="C232" s="205"/>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5" t="s">
        <v>391</v>
      </c>
      <c r="B233" s="205"/>
      <c r="C233" s="205"/>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5" t="s">
        <v>392</v>
      </c>
      <c r="B234" s="205"/>
      <c r="C234" s="205"/>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5" t="s">
        <v>393</v>
      </c>
      <c r="B235" s="205"/>
      <c r="C235" s="205"/>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5" t="s">
        <v>394</v>
      </c>
      <c r="B236" s="205"/>
      <c r="C236" s="205"/>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5" t="s">
        <v>395</v>
      </c>
      <c r="B237" s="205"/>
      <c r="C237" s="205"/>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5" t="s">
        <v>396</v>
      </c>
      <c r="B238" s="205"/>
      <c r="C238" s="205"/>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5" t="s">
        <v>397</v>
      </c>
      <c r="B239" s="205"/>
      <c r="C239" s="205"/>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5" t="s">
        <v>398</v>
      </c>
      <c r="B240" s="205"/>
      <c r="C240" s="205"/>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5" t="s">
        <v>399</v>
      </c>
      <c r="B241" s="205"/>
      <c r="C241" s="205"/>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5" t="s">
        <v>400</v>
      </c>
      <c r="B242" s="205"/>
      <c r="C242" s="205"/>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5" t="s">
        <v>401</v>
      </c>
      <c r="B243" s="205"/>
      <c r="C243" s="205"/>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5" t="s">
        <v>402</v>
      </c>
      <c r="B244" s="205"/>
      <c r="C244" s="205"/>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5" t="s">
        <v>403</v>
      </c>
      <c r="B245" s="205"/>
      <c r="C245" s="205"/>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5" t="s">
        <v>404</v>
      </c>
      <c r="B246" s="205"/>
      <c r="C246" s="205"/>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5" t="s">
        <v>405</v>
      </c>
      <c r="B247" s="205"/>
      <c r="C247" s="205"/>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5" t="s">
        <v>406</v>
      </c>
      <c r="B248" s="205"/>
      <c r="C248" s="205"/>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5" t="s">
        <v>407</v>
      </c>
      <c r="B249" s="205"/>
      <c r="C249" s="205"/>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5" t="s">
        <v>408</v>
      </c>
      <c r="B250" s="205"/>
      <c r="C250" s="205"/>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5" t="s">
        <v>409</v>
      </c>
      <c r="B251" s="205"/>
      <c r="C251" s="205"/>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5" t="s">
        <v>410</v>
      </c>
      <c r="B252" s="205"/>
      <c r="C252" s="205"/>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5" t="s">
        <v>411</v>
      </c>
      <c r="B253" s="205"/>
      <c r="C253" s="205"/>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5" t="s">
        <v>412</v>
      </c>
      <c r="B254" s="205"/>
      <c r="C254" s="205"/>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5" t="s">
        <v>413</v>
      </c>
      <c r="B255" s="205"/>
      <c r="C255" s="205"/>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5" t="s">
        <v>414</v>
      </c>
      <c r="B256" s="205"/>
      <c r="C256" s="205"/>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5" t="s">
        <v>415</v>
      </c>
      <c r="B257" s="205"/>
      <c r="C257" s="205"/>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5" t="s">
        <v>416</v>
      </c>
      <c r="B258" s="205"/>
      <c r="C258" s="205"/>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5" t="s">
        <v>417</v>
      </c>
      <c r="B259" s="205"/>
      <c r="C259" s="205"/>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5" t="s">
        <v>418</v>
      </c>
      <c r="B260" s="205"/>
      <c r="C260" s="205"/>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5" t="s">
        <v>419</v>
      </c>
      <c r="B261" s="205"/>
      <c r="C261" s="205"/>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5" t="s">
        <v>420</v>
      </c>
      <c r="B262" s="205"/>
      <c r="C262" s="205"/>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5" t="s">
        <v>421</v>
      </c>
      <c r="B263" s="205"/>
      <c r="C263" s="205"/>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5" t="s">
        <v>422</v>
      </c>
      <c r="B264" s="205"/>
      <c r="C264" s="205"/>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5" t="s">
        <v>423</v>
      </c>
      <c r="B265" s="205"/>
      <c r="C265" s="205"/>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5" t="s">
        <v>424</v>
      </c>
      <c r="B266" s="205"/>
      <c r="C266" s="205"/>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5" t="s">
        <v>425</v>
      </c>
      <c r="B267" s="205"/>
      <c r="C267" s="205"/>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5" t="s">
        <v>426</v>
      </c>
      <c r="B268" s="205"/>
      <c r="C268" s="205"/>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5" t="s">
        <v>427</v>
      </c>
      <c r="B269" s="205"/>
      <c r="C269" s="205"/>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5" t="s">
        <v>428</v>
      </c>
      <c r="B270" s="205"/>
      <c r="C270" s="205"/>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5" t="s">
        <v>429</v>
      </c>
      <c r="B271" s="205"/>
      <c r="C271" s="205"/>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5" t="s">
        <v>430</v>
      </c>
      <c r="B272" s="205"/>
      <c r="C272" s="205"/>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5" t="s">
        <v>431</v>
      </c>
      <c r="B273" s="205"/>
      <c r="C273" s="205"/>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5" t="s">
        <v>432</v>
      </c>
      <c r="B274" s="205"/>
      <c r="C274" s="205"/>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5" t="s">
        <v>433</v>
      </c>
      <c r="B275" s="205"/>
      <c r="C275" s="205"/>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5" t="s">
        <v>434</v>
      </c>
      <c r="B276" s="205"/>
      <c r="C276" s="205"/>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5" t="s">
        <v>435</v>
      </c>
      <c r="B277" s="205"/>
      <c r="C277" s="205"/>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5" t="s">
        <v>436</v>
      </c>
      <c r="B278" s="205"/>
      <c r="C278" s="205"/>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5" t="s">
        <v>438</v>
      </c>
      <c r="B280" s="205"/>
      <c r="C280" s="205"/>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5" t="s">
        <v>439</v>
      </c>
      <c r="B281" s="205"/>
      <c r="C281" s="205"/>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5" t="s">
        <v>440</v>
      </c>
      <c r="B282" s="205"/>
      <c r="C282" s="205"/>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5" t="s">
        <v>441</v>
      </c>
      <c r="B283" s="205"/>
      <c r="C283" s="205"/>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5" t="s">
        <v>442</v>
      </c>
      <c r="B284" s="205"/>
      <c r="C284" s="205"/>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5" t="s">
        <v>443</v>
      </c>
      <c r="B285" s="205"/>
      <c r="C285" s="205"/>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5" t="s">
        <v>444</v>
      </c>
      <c r="B286" s="205"/>
      <c r="C286" s="205"/>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5" t="s">
        <v>445</v>
      </c>
      <c r="B287" s="205"/>
      <c r="C287" s="205"/>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5" t="s">
        <v>446</v>
      </c>
      <c r="B288" s="205"/>
      <c r="C288" s="205"/>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5" t="s">
        <v>447</v>
      </c>
      <c r="B289" s="205"/>
      <c r="C289" s="205"/>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5" t="s">
        <v>448</v>
      </c>
      <c r="B290" s="205"/>
      <c r="C290" s="205"/>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5" t="s">
        <v>449</v>
      </c>
      <c r="B291" s="205"/>
      <c r="C291" s="205"/>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5" t="s">
        <v>450</v>
      </c>
      <c r="B292" s="205"/>
      <c r="C292" s="205"/>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5" t="s">
        <v>451</v>
      </c>
      <c r="B293" s="205"/>
      <c r="C293" s="205"/>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5" t="s">
        <v>452</v>
      </c>
      <c r="B294" s="205"/>
      <c r="C294" s="205"/>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5" t="s">
        <v>453</v>
      </c>
      <c r="B295" s="205"/>
      <c r="C295" s="205"/>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5" t="s">
        <v>454</v>
      </c>
      <c r="B296" s="205"/>
      <c r="C296" s="205"/>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5" t="s">
        <v>455</v>
      </c>
      <c r="B297" s="205"/>
      <c r="C297" s="205"/>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5" t="s">
        <v>456</v>
      </c>
      <c r="B298" s="205"/>
      <c r="C298" s="205"/>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5" t="s">
        <v>457</v>
      </c>
      <c r="B299" s="205"/>
      <c r="C299" s="205"/>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5" t="s">
        <v>458</v>
      </c>
      <c r="B300" s="205"/>
      <c r="C300" s="205"/>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5" t="s">
        <v>459</v>
      </c>
      <c r="B301" s="205"/>
      <c r="C301" s="205"/>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5" t="s">
        <v>460</v>
      </c>
      <c r="B302" s="205"/>
      <c r="C302" s="205"/>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5" t="s">
        <v>461</v>
      </c>
      <c r="B303" s="205"/>
      <c r="C303" s="205"/>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5" t="s">
        <v>462</v>
      </c>
      <c r="B304" s="205"/>
      <c r="C304" s="205"/>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5" t="s">
        <v>463</v>
      </c>
      <c r="B305" s="205"/>
      <c r="C305" s="205"/>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5" t="s">
        <v>464</v>
      </c>
      <c r="B306" s="205"/>
      <c r="C306" s="205"/>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5" t="s">
        <v>465</v>
      </c>
      <c r="B307" s="205"/>
      <c r="C307" s="205"/>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5" t="s">
        <v>466</v>
      </c>
      <c r="B308" s="205"/>
      <c r="C308" s="205"/>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5" t="s">
        <v>467</v>
      </c>
      <c r="B309" s="205"/>
      <c r="C309" s="205"/>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5" t="s">
        <v>468</v>
      </c>
      <c r="B310" s="205"/>
      <c r="C310" s="205"/>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5" t="s">
        <v>469</v>
      </c>
      <c r="B311" s="205"/>
      <c r="C311" s="205"/>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5" t="s">
        <v>470</v>
      </c>
      <c r="B312" s="205"/>
      <c r="C312" s="205"/>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5" t="s">
        <v>471</v>
      </c>
      <c r="B313" s="205"/>
      <c r="C313" s="205"/>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9" t="s">
        <v>381</v>
      </c>
      <c r="B318" s="200"/>
      <c r="C318" s="201"/>
      <c r="D318" s="202" t="s">
        <v>194</v>
      </c>
      <c r="E318" s="203"/>
      <c r="F318" s="204"/>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5" t="s">
        <v>472</v>
      </c>
      <c r="B319" s="205"/>
      <c r="C319" s="205"/>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3" t="s">
        <v>194</v>
      </c>
      <c r="D326" s="274"/>
      <c r="E326" s="274"/>
      <c r="F326" s="274"/>
      <c r="G326" s="274"/>
      <c r="H326" s="274"/>
      <c r="I326" s="274"/>
      <c r="J326" s="275"/>
      <c r="K326" s="212">
        <v>2019</v>
      </c>
      <c r="L326" s="212"/>
      <c r="M326" s="212"/>
      <c r="N326" s="212">
        <v>2018</v>
      </c>
      <c r="O326" s="212"/>
      <c r="P326" s="212"/>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213"/>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1" t="s">
        <v>194</v>
      </c>
      <c r="E335" s="211"/>
      <c r="F335" s="211"/>
      <c r="G335" s="211"/>
      <c r="H335" s="211"/>
      <c r="I335" s="211"/>
      <c r="J335" s="212">
        <v>2019</v>
      </c>
      <c r="K335" s="212"/>
      <c r="L335" s="212"/>
      <c r="M335" s="212">
        <v>2018</v>
      </c>
      <c r="N335" s="212"/>
      <c r="O335" s="212"/>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440540.55</v>
      </c>
      <c r="K344" s="169"/>
      <c r="L344" s="169"/>
      <c r="M344" s="335">
        <v>439526.15</v>
      </c>
      <c r="N344" s="169"/>
      <c r="O344" s="169"/>
    </row>
    <row r="345" spans="2:16" ht="12" customHeight="1" x14ac:dyDescent="0.2">
      <c r="B345" s="23"/>
      <c r="D345" s="167" t="s">
        <v>673</v>
      </c>
      <c r="E345" s="167"/>
      <c r="F345" s="167"/>
      <c r="G345" s="167"/>
      <c r="H345" s="167"/>
      <c r="I345" s="167"/>
      <c r="J345" s="168">
        <f>SUM(J344)</f>
        <v>440540.55</v>
      </c>
      <c r="K345" s="168"/>
      <c r="L345" s="168"/>
      <c r="M345" s="168">
        <f>SUM(M344)</f>
        <v>439526.15</v>
      </c>
      <c r="N345" s="168"/>
      <c r="O345" s="168"/>
    </row>
    <row r="346" spans="2:16" ht="12" customHeight="1" x14ac:dyDescent="0.2">
      <c r="B346" s="23"/>
      <c r="D346" s="189" t="s">
        <v>196</v>
      </c>
      <c r="E346" s="190"/>
      <c r="F346" s="190"/>
      <c r="G346" s="190"/>
      <c r="H346" s="190"/>
      <c r="I346" s="213"/>
      <c r="J346" s="168">
        <f>SUM(J340,J343,J345)</f>
        <v>887222.98</v>
      </c>
      <c r="K346" s="168"/>
      <c r="L346" s="168"/>
      <c r="M346" s="168">
        <f>SUM(M340,M343,M345)</f>
        <v>886208.58000000007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1" t="s">
        <v>194</v>
      </c>
      <c r="E352" s="211"/>
      <c r="F352" s="211"/>
      <c r="G352" s="211"/>
      <c r="H352" s="211"/>
      <c r="I352" s="211"/>
      <c r="J352" s="212">
        <v>2019</v>
      </c>
      <c r="K352" s="212"/>
      <c r="L352" s="212"/>
      <c r="M352" s="212">
        <v>2018</v>
      </c>
      <c r="N352" s="212"/>
      <c r="O352" s="212"/>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8" t="s">
        <v>74</v>
      </c>
      <c r="D364" s="278"/>
      <c r="E364" s="278"/>
      <c r="F364" s="278"/>
      <c r="G364" s="278"/>
      <c r="H364" s="278"/>
      <c r="I364" s="278"/>
      <c r="J364" s="278"/>
      <c r="K364" s="278"/>
      <c r="L364" s="278"/>
      <c r="M364" s="278"/>
      <c r="N364" s="278"/>
      <c r="O364" s="278"/>
      <c r="P364" s="278"/>
      <c r="T364" s="8"/>
      <c r="U364" s="8"/>
      <c r="V364" s="8"/>
      <c r="W364" s="8"/>
      <c r="X364" s="8"/>
      <c r="Y364" s="8"/>
      <c r="Z364" s="8"/>
      <c r="AA364" s="8"/>
      <c r="AB364" s="8"/>
      <c r="AC364" s="8"/>
      <c r="AD364" s="8"/>
      <c r="AE364" s="8"/>
      <c r="AF364" s="8"/>
      <c r="AG364" s="8"/>
    </row>
    <row r="365" spans="1:33" s="56" customFormat="1" ht="12" customHeight="1" x14ac:dyDescent="0.2">
      <c r="A365" s="69"/>
      <c r="B365" s="59"/>
      <c r="C365" s="278"/>
      <c r="D365" s="278"/>
      <c r="E365" s="278"/>
      <c r="F365" s="278"/>
      <c r="G365" s="278"/>
      <c r="H365" s="278"/>
      <c r="I365" s="278"/>
      <c r="J365" s="278"/>
      <c r="K365" s="278"/>
      <c r="L365" s="278"/>
      <c r="M365" s="278"/>
      <c r="N365" s="278"/>
      <c r="O365" s="278"/>
      <c r="P365" s="278"/>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6" t="s">
        <v>194</v>
      </c>
      <c r="D374" s="207"/>
      <c r="E374" s="207"/>
      <c r="F374" s="207"/>
      <c r="G374" s="207"/>
      <c r="H374" s="207"/>
      <c r="I374" s="207"/>
      <c r="J374" s="208">
        <v>2019</v>
      </c>
      <c r="K374" s="209"/>
      <c r="L374" s="210"/>
      <c r="M374" s="208">
        <v>2018</v>
      </c>
      <c r="N374" s="209"/>
      <c r="O374" s="210"/>
      <c r="P374" s="31"/>
    </row>
    <row r="375" spans="1:16" s="29" customFormat="1" ht="12" customHeight="1" x14ac:dyDescent="0.2">
      <c r="A375" s="136" t="s">
        <v>535</v>
      </c>
      <c r="B375" s="138" t="s">
        <v>626</v>
      </c>
      <c r="C375" s="194" t="s">
        <v>674</v>
      </c>
      <c r="D375" s="195"/>
      <c r="E375" s="195"/>
      <c r="F375" s="195"/>
      <c r="G375" s="195"/>
      <c r="H375" s="195"/>
      <c r="I375" s="195"/>
      <c r="J375" s="332">
        <v>12785</v>
      </c>
      <c r="K375" s="195"/>
      <c r="L375" s="196"/>
      <c r="M375" s="332">
        <v>9589</v>
      </c>
      <c r="N375" s="195"/>
      <c r="O375" s="196"/>
      <c r="P375" s="114" t="s">
        <v>355</v>
      </c>
    </row>
    <row r="376" spans="1:16" s="29" customFormat="1" ht="12" customHeight="1" x14ac:dyDescent="0.2">
      <c r="A376" s="136" t="s">
        <v>536</v>
      </c>
      <c r="B376" s="41"/>
      <c r="C376" s="194" t="s">
        <v>675</v>
      </c>
      <c r="D376" s="195"/>
      <c r="E376" s="195"/>
      <c r="F376" s="195"/>
      <c r="G376" s="195"/>
      <c r="H376" s="195"/>
      <c r="I376" s="195"/>
      <c r="J376" s="332">
        <v>1078.8</v>
      </c>
      <c r="K376" s="195"/>
      <c r="L376" s="196"/>
      <c r="M376" s="332">
        <v>1078.8</v>
      </c>
      <c r="N376" s="195"/>
      <c r="O376" s="196"/>
      <c r="P376" s="114" t="s">
        <v>550</v>
      </c>
    </row>
    <row r="377" spans="1:16" s="29" customFormat="1" ht="12" customHeight="1" x14ac:dyDescent="0.2">
      <c r="A377" s="136" t="s">
        <v>537</v>
      </c>
      <c r="B377" s="41"/>
      <c r="C377" s="194" t="s">
        <v>676</v>
      </c>
      <c r="D377" s="195"/>
      <c r="E377" s="195"/>
      <c r="F377" s="195"/>
      <c r="G377" s="195"/>
      <c r="H377" s="195"/>
      <c r="I377" s="195"/>
      <c r="J377" s="332">
        <v>0</v>
      </c>
      <c r="K377" s="195"/>
      <c r="L377" s="196"/>
      <c r="M377" s="332">
        <v>0</v>
      </c>
      <c r="N377" s="195"/>
      <c r="O377" s="196"/>
      <c r="P377" s="114" t="s">
        <v>355</v>
      </c>
    </row>
    <row r="378" spans="1:16" s="29" customFormat="1" ht="12" customHeight="1" x14ac:dyDescent="0.2">
      <c r="A378" s="136" t="s">
        <v>538</v>
      </c>
      <c r="B378" s="41"/>
      <c r="C378" s="194" t="s">
        <v>677</v>
      </c>
      <c r="D378" s="195"/>
      <c r="E378" s="195"/>
      <c r="F378" s="195"/>
      <c r="G378" s="195"/>
      <c r="H378" s="195"/>
      <c r="I378" s="195"/>
      <c r="J378" s="332">
        <v>0</v>
      </c>
      <c r="K378" s="195"/>
      <c r="L378" s="196"/>
      <c r="M378" s="332">
        <v>0</v>
      </c>
      <c r="N378" s="195"/>
      <c r="O378" s="196"/>
      <c r="P378" s="114" t="s">
        <v>355</v>
      </c>
    </row>
    <row r="379" spans="1:16" s="29" customFormat="1" ht="12" customHeight="1" x14ac:dyDescent="0.2">
      <c r="A379" s="136" t="s">
        <v>539</v>
      </c>
      <c r="B379" s="41"/>
      <c r="C379" s="194" t="s">
        <v>678</v>
      </c>
      <c r="D379" s="195"/>
      <c r="E379" s="195"/>
      <c r="F379" s="195"/>
      <c r="G379" s="195"/>
      <c r="H379" s="195"/>
      <c r="I379" s="195"/>
      <c r="J379" s="332">
        <v>0</v>
      </c>
      <c r="K379" s="195"/>
      <c r="L379" s="196"/>
      <c r="M379" s="332">
        <v>0</v>
      </c>
      <c r="N379" s="195"/>
      <c r="O379" s="196"/>
      <c r="P379" s="114" t="s">
        <v>355</v>
      </c>
    </row>
    <row r="380" spans="1:16" s="29" customFormat="1" ht="12" customHeight="1" x14ac:dyDescent="0.2">
      <c r="A380" s="136" t="s">
        <v>540</v>
      </c>
      <c r="B380" s="41"/>
      <c r="C380" s="194" t="s">
        <v>679</v>
      </c>
      <c r="D380" s="195"/>
      <c r="E380" s="195"/>
      <c r="F380" s="195"/>
      <c r="G380" s="195"/>
      <c r="H380" s="195"/>
      <c r="I380" s="195"/>
      <c r="J380" s="332">
        <v>0</v>
      </c>
      <c r="K380" s="195"/>
      <c r="L380" s="196"/>
      <c r="M380" s="332">
        <v>0</v>
      </c>
      <c r="N380" s="195"/>
      <c r="O380" s="196"/>
      <c r="P380" s="114" t="s">
        <v>355</v>
      </c>
    </row>
    <row r="381" spans="1:16" s="29" customFormat="1" ht="12" customHeight="1" x14ac:dyDescent="0.2">
      <c r="A381" s="136" t="s">
        <v>541</v>
      </c>
      <c r="B381" s="41"/>
      <c r="C381" s="194" t="s">
        <v>680</v>
      </c>
      <c r="D381" s="195"/>
      <c r="E381" s="195"/>
      <c r="F381" s="195"/>
      <c r="G381" s="195"/>
      <c r="H381" s="195"/>
      <c r="I381" s="195"/>
      <c r="J381" s="332">
        <v>1396</v>
      </c>
      <c r="K381" s="195"/>
      <c r="L381" s="196"/>
      <c r="M381" s="332">
        <v>1396</v>
      </c>
      <c r="N381" s="195"/>
      <c r="O381" s="196"/>
      <c r="P381" s="114" t="s">
        <v>355</v>
      </c>
    </row>
    <row r="382" spans="1:16" s="29" customFormat="1" ht="12" customHeight="1" x14ac:dyDescent="0.2">
      <c r="A382" s="136" t="s">
        <v>542</v>
      </c>
      <c r="B382" s="41"/>
      <c r="C382" s="194" t="s">
        <v>681</v>
      </c>
      <c r="D382" s="195"/>
      <c r="E382" s="195"/>
      <c r="F382" s="195"/>
      <c r="G382" s="195"/>
      <c r="H382" s="195"/>
      <c r="I382" s="195"/>
      <c r="J382" s="332">
        <v>0</v>
      </c>
      <c r="K382" s="195"/>
      <c r="L382" s="196"/>
      <c r="M382" s="332">
        <v>0</v>
      </c>
      <c r="N382" s="195"/>
      <c r="O382" s="196"/>
      <c r="P382" s="114" t="s">
        <v>355</v>
      </c>
    </row>
    <row r="383" spans="1:16" s="29" customFormat="1" ht="12" customHeight="1" x14ac:dyDescent="0.2">
      <c r="A383" s="136" t="s">
        <v>543</v>
      </c>
      <c r="B383" s="41"/>
      <c r="C383" s="194" t="s">
        <v>648</v>
      </c>
      <c r="D383" s="195"/>
      <c r="E383" s="195"/>
      <c r="F383" s="195"/>
      <c r="G383" s="195"/>
      <c r="H383" s="195"/>
      <c r="I383" s="195"/>
      <c r="J383" s="332">
        <v>1405.23</v>
      </c>
      <c r="K383" s="195"/>
      <c r="L383" s="196"/>
      <c r="M383" s="332">
        <v>1096.52</v>
      </c>
      <c r="N383" s="195"/>
      <c r="O383" s="196"/>
      <c r="P383" s="114" t="s">
        <v>550</v>
      </c>
    </row>
    <row r="384" spans="1:16" s="29" customFormat="1" ht="12" customHeight="1" x14ac:dyDescent="0.2">
      <c r="A384" s="136" t="s">
        <v>544</v>
      </c>
      <c r="B384" s="41"/>
      <c r="C384" s="194" t="s">
        <v>654</v>
      </c>
      <c r="D384" s="195"/>
      <c r="E384" s="195"/>
      <c r="F384" s="195"/>
      <c r="G384" s="195"/>
      <c r="H384" s="195"/>
      <c r="I384" s="195"/>
      <c r="J384" s="332">
        <v>0.2</v>
      </c>
      <c r="K384" s="195"/>
      <c r="L384" s="196"/>
      <c r="M384" s="332">
        <v>0.2</v>
      </c>
      <c r="N384" s="195"/>
      <c r="O384" s="196"/>
      <c r="P384" s="114" t="s">
        <v>550</v>
      </c>
    </row>
    <row r="385" spans="1:17" s="29" customFormat="1" ht="12" customHeight="1" x14ac:dyDescent="0.2">
      <c r="A385" s="136" t="s">
        <v>545</v>
      </c>
      <c r="B385" s="41"/>
      <c r="C385" s="194" t="s">
        <v>682</v>
      </c>
      <c r="D385" s="195"/>
      <c r="E385" s="195"/>
      <c r="F385" s="195"/>
      <c r="G385" s="195"/>
      <c r="H385" s="195"/>
      <c r="I385" s="195"/>
      <c r="J385" s="332">
        <v>0</v>
      </c>
      <c r="K385" s="195"/>
      <c r="L385" s="196"/>
      <c r="M385" s="332">
        <v>0</v>
      </c>
      <c r="N385" s="195"/>
      <c r="O385" s="196"/>
      <c r="P385" s="114" t="s">
        <v>355</v>
      </c>
    </row>
    <row r="386" spans="1:17" s="29" customFormat="1" ht="12" customHeight="1" x14ac:dyDescent="0.2">
      <c r="A386" s="136" t="s">
        <v>546</v>
      </c>
      <c r="B386" s="41"/>
      <c r="C386" s="194" t="s">
        <v>683</v>
      </c>
      <c r="D386" s="195"/>
      <c r="E386" s="195"/>
      <c r="F386" s="195"/>
      <c r="G386" s="195"/>
      <c r="H386" s="195"/>
      <c r="I386" s="195"/>
      <c r="J386" s="332">
        <v>0</v>
      </c>
      <c r="K386" s="195"/>
      <c r="L386" s="196"/>
      <c r="M386" s="332">
        <v>0</v>
      </c>
      <c r="N386" s="195"/>
      <c r="O386" s="196"/>
      <c r="P386" s="114" t="s">
        <v>355</v>
      </c>
    </row>
    <row r="387" spans="1:17" s="29" customFormat="1" ht="12" customHeight="1" x14ac:dyDescent="0.2">
      <c r="A387" s="136" t="s">
        <v>547</v>
      </c>
      <c r="B387" s="41"/>
      <c r="C387" s="194" t="s">
        <v>684</v>
      </c>
      <c r="D387" s="195"/>
      <c r="E387" s="195"/>
      <c r="F387" s="195"/>
      <c r="G387" s="195"/>
      <c r="H387" s="195"/>
      <c r="I387" s="195"/>
      <c r="J387" s="332">
        <v>0</v>
      </c>
      <c r="K387" s="195"/>
      <c r="L387" s="196"/>
      <c r="M387" s="332">
        <v>0</v>
      </c>
      <c r="N387" s="195"/>
      <c r="O387" s="196"/>
      <c r="P387" s="114" t="s">
        <v>355</v>
      </c>
    </row>
    <row r="388" spans="1:17" s="29" customFormat="1" ht="12" customHeight="1" x14ac:dyDescent="0.2">
      <c r="A388" s="136" t="s">
        <v>548</v>
      </c>
      <c r="B388" s="41"/>
      <c r="C388" s="194" t="s">
        <v>685</v>
      </c>
      <c r="D388" s="195"/>
      <c r="E388" s="195"/>
      <c r="F388" s="195"/>
      <c r="G388" s="195"/>
      <c r="H388" s="195"/>
      <c r="I388" s="195"/>
      <c r="J388" s="332">
        <v>419.43</v>
      </c>
      <c r="K388" s="195"/>
      <c r="L388" s="196"/>
      <c r="M388" s="332">
        <v>419.43</v>
      </c>
      <c r="N388" s="195"/>
      <c r="O388" s="196"/>
      <c r="P388" s="114" t="s">
        <v>355</v>
      </c>
    </row>
    <row r="389" spans="1:17" s="29" customFormat="1" ht="12" customHeight="1" x14ac:dyDescent="0.2">
      <c r="A389" s="136" t="s">
        <v>549</v>
      </c>
      <c r="B389" s="41"/>
      <c r="C389" s="194" t="s">
        <v>686</v>
      </c>
      <c r="D389" s="195"/>
      <c r="E389" s="195"/>
      <c r="F389" s="195"/>
      <c r="G389" s="195"/>
      <c r="H389" s="195"/>
      <c r="I389" s="195"/>
      <c r="J389" s="332">
        <v>0</v>
      </c>
      <c r="K389" s="195"/>
      <c r="L389" s="196"/>
      <c r="M389" s="332">
        <v>0</v>
      </c>
      <c r="N389" s="195"/>
      <c r="O389" s="196"/>
      <c r="P389" s="114" t="s">
        <v>355</v>
      </c>
    </row>
    <row r="390" spans="1:17" s="29" customFormat="1" ht="12" hidden="1" customHeight="1" x14ac:dyDescent="0.2">
      <c r="A390" s="136">
        <v>0</v>
      </c>
      <c r="B390" s="41"/>
      <c r="C390" s="197" t="str">
        <f t="shared" ref="C390" si="0">"#NOMBRE("&amp;TEXT(A390,"")&amp;")"</f>
        <v>#NOMBRE()</v>
      </c>
      <c r="D390" s="198"/>
      <c r="E390" s="198"/>
      <c r="F390" s="198"/>
      <c r="G390" s="198"/>
      <c r="H390" s="198"/>
      <c r="I390" s="198"/>
      <c r="J390" s="194" t="str">
        <f>"#SFP("&amp;TEXT(A390,"")&amp;",1)"</f>
        <v>#SFP(,1)</v>
      </c>
      <c r="K390" s="195"/>
      <c r="L390" s="196"/>
      <c r="M390" s="194" t="str">
        <f t="shared" ref="M390" si="1">"#SFP("&amp;TEXT(A390,"")&amp;",0)"</f>
        <v>#SFP(,0)</v>
      </c>
      <c r="N390" s="195"/>
      <c r="O390" s="196"/>
      <c r="P390" s="114" t="s">
        <v>355</v>
      </c>
    </row>
    <row r="391" spans="1:17" s="29" customFormat="1" ht="12" customHeight="1" x14ac:dyDescent="0.2">
      <c r="A391" s="40"/>
      <c r="B391" s="41"/>
      <c r="C391" s="189" t="s">
        <v>196</v>
      </c>
      <c r="D391" s="190"/>
      <c r="E391" s="190"/>
      <c r="F391" s="190"/>
      <c r="G391" s="190"/>
      <c r="H391" s="190"/>
      <c r="I391" s="190"/>
      <c r="J391" s="191">
        <f>SUM(J375:L389)</f>
        <v>17084.66</v>
      </c>
      <c r="K391" s="192"/>
      <c r="L391" s="193"/>
      <c r="M391" s="191">
        <f>SUM(M375:O389)</f>
        <v>13579.95</v>
      </c>
      <c r="N391" s="192"/>
      <c r="O391" s="19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1" t="s">
        <v>194</v>
      </c>
      <c r="F405" s="211"/>
      <c r="G405" s="211"/>
      <c r="H405" s="211"/>
      <c r="I405" s="212">
        <v>2019</v>
      </c>
      <c r="J405" s="212"/>
      <c r="K405" s="212"/>
      <c r="L405" s="212">
        <v>2018</v>
      </c>
      <c r="M405" s="212"/>
      <c r="N405" s="212"/>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197431.14</v>
      </c>
      <c r="J406" s="169"/>
      <c r="K406" s="169"/>
      <c r="L406" s="335">
        <v>225455.25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213"/>
      <c r="I408" s="168">
        <f>SUM(I406:K407)</f>
        <v>197431.14</v>
      </c>
      <c r="J408" s="168"/>
      <c r="K408" s="168"/>
      <c r="L408" s="168">
        <f>SUM(L406:N407)</f>
        <v>225455.25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1" t="s">
        <v>194</v>
      </c>
      <c r="E414" s="211"/>
      <c r="F414" s="211"/>
      <c r="G414" s="211"/>
      <c r="H414" s="211"/>
      <c r="I414" s="211"/>
      <c r="J414" s="211"/>
      <c r="K414" s="211"/>
      <c r="L414" s="211"/>
      <c r="M414" s="208" t="s">
        <v>198</v>
      </c>
      <c r="N414" s="209"/>
      <c r="O414" s="210"/>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46163.75</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127984.85</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18573.23</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4289.88</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213"/>
      <c r="M420" s="168">
        <f>SUM(M415:O419)</f>
        <v>197011.71000000002</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7" t="s">
        <v>533</v>
      </c>
      <c r="D436" s="237"/>
      <c r="E436" s="237"/>
      <c r="F436" s="237"/>
      <c r="G436" s="237"/>
      <c r="H436" s="237"/>
      <c r="I436" s="237"/>
      <c r="J436" s="237"/>
      <c r="K436" s="237"/>
      <c r="L436" s="237"/>
      <c r="M436" s="237"/>
      <c r="N436" s="237"/>
      <c r="O436" s="237"/>
      <c r="P436" s="237"/>
    </row>
    <row r="437" spans="1:16" x14ac:dyDescent="0.2">
      <c r="A437" s="12"/>
      <c r="B437" s="18"/>
      <c r="C437" s="237"/>
      <c r="D437" s="237"/>
      <c r="E437" s="237"/>
      <c r="F437" s="237"/>
      <c r="G437" s="237"/>
      <c r="H437" s="237"/>
      <c r="I437" s="237"/>
      <c r="J437" s="237"/>
      <c r="K437" s="237"/>
      <c r="L437" s="237"/>
      <c r="M437" s="237"/>
      <c r="N437" s="237"/>
      <c r="O437" s="237"/>
      <c r="P437" s="237"/>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6" t="s">
        <v>534</v>
      </c>
      <c r="D441" s="236"/>
      <c r="E441" s="236"/>
      <c r="F441" s="236"/>
      <c r="G441" s="236"/>
      <c r="H441" s="236"/>
      <c r="I441" s="236"/>
      <c r="J441" s="236"/>
      <c r="K441" s="236"/>
      <c r="L441" s="236"/>
      <c r="M441" s="236"/>
      <c r="N441" s="236"/>
      <c r="O441" s="236"/>
      <c r="P441" s="236"/>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1" t="s">
        <v>194</v>
      </c>
      <c r="E447" s="211"/>
      <c r="F447" s="211"/>
      <c r="G447" s="211"/>
      <c r="H447" s="211"/>
      <c r="I447" s="211"/>
      <c r="J447" s="211"/>
      <c r="K447" s="211"/>
      <c r="L447" s="211"/>
      <c r="M447" s="208">
        <v>2019</v>
      </c>
      <c r="N447" s="209"/>
      <c r="O447" s="210"/>
    </row>
    <row r="448" spans="1:16" ht="12" customHeight="1" x14ac:dyDescent="0.2">
      <c r="A448" s="12"/>
      <c r="B448" s="18"/>
      <c r="C448" s="7"/>
      <c r="D448" s="260" t="s">
        <v>695</v>
      </c>
      <c r="E448" s="260"/>
      <c r="F448" s="260"/>
      <c r="G448" s="260"/>
      <c r="H448" s="260"/>
      <c r="I448" s="260"/>
      <c r="J448" s="260"/>
      <c r="K448" s="260"/>
      <c r="L448" s="260"/>
      <c r="M448" s="333">
        <v>0</v>
      </c>
      <c r="N448" s="279"/>
      <c r="O448" s="279"/>
    </row>
    <row r="449" spans="1:16" ht="12" customHeight="1" x14ac:dyDescent="0.2">
      <c r="A449" s="12"/>
      <c r="B449" s="18"/>
      <c r="C449" s="7"/>
      <c r="D449" s="189" t="s">
        <v>226</v>
      </c>
      <c r="E449" s="190"/>
      <c r="F449" s="190"/>
      <c r="G449" s="190"/>
      <c r="H449" s="190"/>
      <c r="I449" s="190"/>
      <c r="J449" s="190"/>
      <c r="K449" s="190"/>
      <c r="L449" s="213"/>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1" t="s">
        <v>194</v>
      </c>
      <c r="E461" s="211"/>
      <c r="F461" s="211"/>
      <c r="G461" s="211"/>
      <c r="H461" s="211"/>
      <c r="I461" s="211"/>
      <c r="J461" s="211"/>
      <c r="K461" s="211"/>
      <c r="L461" s="211"/>
      <c r="M461" s="208" t="s">
        <v>198</v>
      </c>
      <c r="N461" s="209"/>
      <c r="O461" s="210"/>
    </row>
    <row r="462" spans="1:16" ht="12" customHeight="1" x14ac:dyDescent="0.2">
      <c r="B462" s="22"/>
      <c r="C462" s="49"/>
      <c r="D462" s="166" t="s">
        <v>696</v>
      </c>
      <c r="E462" s="166"/>
      <c r="F462" s="166"/>
      <c r="G462" s="166"/>
      <c r="H462" s="166"/>
      <c r="I462" s="166"/>
      <c r="J462" s="166"/>
      <c r="K462" s="166"/>
      <c r="L462" s="166"/>
      <c r="M462" s="335">
        <v>14654.83</v>
      </c>
      <c r="N462" s="169"/>
      <c r="O462" s="169"/>
    </row>
    <row r="463" spans="1:16" ht="12" customHeight="1" x14ac:dyDescent="0.2">
      <c r="B463" s="22"/>
      <c r="C463" s="49"/>
      <c r="D463" s="167" t="s">
        <v>551</v>
      </c>
      <c r="E463" s="167"/>
      <c r="F463" s="167"/>
      <c r="G463" s="167"/>
      <c r="H463" s="167"/>
      <c r="I463" s="167"/>
      <c r="J463" s="167"/>
      <c r="K463" s="167"/>
      <c r="L463" s="167"/>
      <c r="M463" s="168">
        <f>SUM(M462:O462)</f>
        <v>14654.83</v>
      </c>
      <c r="N463" s="168"/>
      <c r="O463" s="168"/>
    </row>
    <row r="464" spans="1:16" ht="12" customHeight="1" x14ac:dyDescent="0.2">
      <c r="B464" s="22"/>
      <c r="C464" s="49"/>
      <c r="D464" s="166" t="s">
        <v>697</v>
      </c>
      <c r="E464" s="166"/>
      <c r="F464" s="166"/>
      <c r="G464" s="166"/>
      <c r="H464" s="166"/>
      <c r="I464" s="166"/>
      <c r="J464" s="166"/>
      <c r="K464" s="166"/>
      <c r="L464" s="166"/>
      <c r="M464" s="335">
        <v>1012973</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1012973</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5"/>
      <c r="E468" s="256"/>
      <c r="F468" s="256"/>
      <c r="G468" s="256"/>
      <c r="H468" s="256"/>
      <c r="I468" s="256"/>
      <c r="J468" s="256"/>
      <c r="K468" s="256"/>
      <c r="L468" s="257"/>
      <c r="M468" s="336">
        <v>0</v>
      </c>
      <c r="N468" s="276"/>
      <c r="O468" s="277"/>
    </row>
    <row r="469" spans="1:16" ht="12" customHeight="1" x14ac:dyDescent="0.2">
      <c r="B469" s="22"/>
      <c r="C469" s="17"/>
      <c r="D469" s="255"/>
      <c r="E469" s="256"/>
      <c r="F469" s="256"/>
      <c r="G469" s="256"/>
      <c r="H469" s="256"/>
      <c r="I469" s="256"/>
      <c r="J469" s="256"/>
      <c r="K469" s="256"/>
      <c r="L469" s="257"/>
      <c r="M469" s="336">
        <v>0</v>
      </c>
      <c r="N469" s="276"/>
      <c r="O469" s="277"/>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213"/>
      <c r="M477" s="168">
        <f>SUM(M466,M470,M472,M476)</f>
        <v>1012973</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1" t="s">
        <v>194</v>
      </c>
      <c r="F485" s="211"/>
      <c r="G485" s="211"/>
      <c r="H485" s="211"/>
      <c r="I485" s="211"/>
      <c r="J485" s="211"/>
      <c r="K485" s="211"/>
      <c r="L485" s="208" t="s">
        <v>198</v>
      </c>
      <c r="M485" s="209"/>
      <c r="N485" s="210"/>
      <c r="P485" s="7"/>
    </row>
    <row r="486" spans="1:16" ht="12" customHeight="1" x14ac:dyDescent="0.2">
      <c r="A486" s="7"/>
      <c r="B486" s="21"/>
      <c r="C486" s="7"/>
      <c r="D486" s="7"/>
      <c r="E486" s="166" t="s">
        <v>699</v>
      </c>
      <c r="F486" s="166"/>
      <c r="G486" s="166"/>
      <c r="H486" s="166"/>
      <c r="I486" s="166"/>
      <c r="J486" s="166"/>
      <c r="K486" s="166"/>
      <c r="L486" s="335">
        <v>804956.75</v>
      </c>
      <c r="M486" s="169"/>
      <c r="N486" s="169"/>
      <c r="P486" s="7"/>
    </row>
    <row r="487" spans="1:16" ht="12" customHeight="1" x14ac:dyDescent="0.2">
      <c r="A487" s="7"/>
      <c r="B487" s="21"/>
      <c r="C487" s="7"/>
      <c r="D487" s="7"/>
      <c r="E487" s="166" t="s">
        <v>700</v>
      </c>
      <c r="F487" s="166"/>
      <c r="G487" s="166"/>
      <c r="H487" s="166"/>
      <c r="I487" s="166"/>
      <c r="J487" s="166"/>
      <c r="K487" s="166"/>
      <c r="L487" s="335">
        <v>42001.11</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1014.4</v>
      </c>
      <c r="M490" s="169"/>
      <c r="N490" s="169"/>
      <c r="P490" s="7"/>
    </row>
    <row r="491" spans="1:16" ht="12" customHeight="1" x14ac:dyDescent="0.2">
      <c r="A491" s="7"/>
      <c r="B491" s="21"/>
      <c r="C491" s="7"/>
      <c r="D491" s="7"/>
      <c r="E491" s="189" t="s">
        <v>704</v>
      </c>
      <c r="F491" s="190"/>
      <c r="G491" s="190"/>
      <c r="H491" s="190"/>
      <c r="I491" s="190"/>
      <c r="J491" s="190"/>
      <c r="K491" s="213"/>
      <c r="L491" s="168">
        <f>SUM(L486:N490)</f>
        <v>847972.26</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3" t="s">
        <v>194</v>
      </c>
      <c r="D495" s="274"/>
      <c r="E495" s="274"/>
      <c r="F495" s="274"/>
      <c r="G495" s="274"/>
      <c r="H495" s="274"/>
      <c r="I495" s="274"/>
      <c r="J495" s="275"/>
      <c r="K495" s="208" t="s">
        <v>198</v>
      </c>
      <c r="L495" s="209"/>
      <c r="M495" s="210"/>
      <c r="N495" s="208" t="s">
        <v>202</v>
      </c>
      <c r="O495" s="209"/>
      <c r="P495" s="210"/>
    </row>
    <row r="496" spans="1:16" ht="12" customHeight="1" x14ac:dyDescent="0.2">
      <c r="A496" s="7"/>
      <c r="B496" s="21"/>
      <c r="C496" s="255" t="s">
        <v>705</v>
      </c>
      <c r="D496" s="256"/>
      <c r="E496" s="256"/>
      <c r="F496" s="256"/>
      <c r="G496" s="256"/>
      <c r="H496" s="256"/>
      <c r="I496" s="256"/>
      <c r="J496" s="257"/>
      <c r="K496" s="336">
        <v>225920.58</v>
      </c>
      <c r="L496" s="276"/>
      <c r="M496" s="277"/>
      <c r="N496" s="287">
        <f>K496/L491</f>
        <v>0.26642449365029935</v>
      </c>
      <c r="O496" s="288"/>
      <c r="P496" s="289"/>
    </row>
    <row r="497" spans="1:17" ht="12" customHeight="1" x14ac:dyDescent="0.2">
      <c r="A497" s="7"/>
      <c r="B497" s="21"/>
      <c r="C497" s="255" t="s">
        <v>706</v>
      </c>
      <c r="D497" s="256"/>
      <c r="E497" s="256"/>
      <c r="F497" s="256"/>
      <c r="G497" s="256"/>
      <c r="H497" s="256"/>
      <c r="I497" s="256"/>
      <c r="J497" s="257"/>
      <c r="K497" s="336">
        <v>0</v>
      </c>
      <c r="L497" s="276"/>
      <c r="M497" s="277"/>
      <c r="N497" s="287">
        <f>K497/L491</f>
        <v>0</v>
      </c>
      <c r="O497" s="288"/>
      <c r="P497" s="289"/>
    </row>
    <row r="498" spans="1:17" ht="12" customHeight="1" x14ac:dyDescent="0.2">
      <c r="A498" s="7"/>
      <c r="B498" s="21"/>
      <c r="C498" s="255" t="s">
        <v>707</v>
      </c>
      <c r="D498" s="256"/>
      <c r="E498" s="256"/>
      <c r="F498" s="256"/>
      <c r="G498" s="256"/>
      <c r="H498" s="256"/>
      <c r="I498" s="256"/>
      <c r="J498" s="257"/>
      <c r="K498" s="336">
        <v>115065</v>
      </c>
      <c r="L498" s="276"/>
      <c r="M498" s="277"/>
      <c r="N498" s="287">
        <f>K498/L491</f>
        <v>0.13569429735826499</v>
      </c>
      <c r="O498" s="288"/>
      <c r="P498" s="289"/>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6" t="s">
        <v>81</v>
      </c>
      <c r="D515" s="286"/>
      <c r="E515" s="286"/>
      <c r="F515" s="286"/>
      <c r="G515" s="286"/>
      <c r="H515" s="286"/>
      <c r="I515" s="286"/>
      <c r="J515" s="286"/>
      <c r="K515" s="286"/>
      <c r="L515" s="286"/>
      <c r="M515" s="286"/>
      <c r="N515" s="286"/>
      <c r="O515" s="286"/>
      <c r="P515" s="286"/>
    </row>
    <row r="517" spans="1:16" ht="12" customHeight="1" x14ac:dyDescent="0.2">
      <c r="E517" s="273" t="s">
        <v>194</v>
      </c>
      <c r="F517" s="274"/>
      <c r="G517" s="274"/>
      <c r="H517" s="275"/>
      <c r="I517" s="208">
        <v>2019</v>
      </c>
      <c r="J517" s="209"/>
      <c r="K517" s="210"/>
      <c r="L517" s="208">
        <v>2018</v>
      </c>
      <c r="M517" s="209"/>
      <c r="N517" s="210"/>
    </row>
    <row r="518" spans="1:16" ht="12" customHeight="1" x14ac:dyDescent="0.2">
      <c r="A518" s="1"/>
      <c r="E518" s="228" t="s">
        <v>708</v>
      </c>
      <c r="F518" s="229"/>
      <c r="G518" s="229"/>
      <c r="H518" s="230"/>
      <c r="I518" s="334">
        <v>0</v>
      </c>
      <c r="J518" s="271"/>
      <c r="K518" s="272"/>
      <c r="L518" s="334">
        <v>0</v>
      </c>
      <c r="M518" s="271"/>
      <c r="N518" s="272"/>
    </row>
    <row r="519" spans="1:16" ht="12" customHeight="1" x14ac:dyDescent="0.2">
      <c r="A519" s="1"/>
      <c r="E519" s="228" t="s">
        <v>627</v>
      </c>
      <c r="F519" s="229"/>
      <c r="G519" s="229"/>
      <c r="H519" s="230"/>
      <c r="I519" s="270">
        <v>807838.18</v>
      </c>
      <c r="J519" s="271"/>
      <c r="K519" s="272"/>
      <c r="L519" s="334">
        <v>675901.92</v>
      </c>
      <c r="M519" s="271"/>
      <c r="N519" s="272"/>
    </row>
    <row r="520" spans="1:16" ht="12" customHeight="1" x14ac:dyDescent="0.2">
      <c r="A520" s="1"/>
      <c r="E520" s="228" t="s">
        <v>628</v>
      </c>
      <c r="F520" s="229"/>
      <c r="G520" s="229"/>
      <c r="H520" s="230"/>
      <c r="I520" s="270">
        <v>0</v>
      </c>
      <c r="J520" s="271"/>
      <c r="K520" s="272"/>
      <c r="L520" s="334">
        <v>0</v>
      </c>
      <c r="M520" s="271"/>
      <c r="N520" s="272"/>
    </row>
    <row r="521" spans="1:16" ht="12" customHeight="1" x14ac:dyDescent="0.2">
      <c r="A521" s="1"/>
      <c r="E521" s="228" t="s">
        <v>629</v>
      </c>
      <c r="F521" s="229"/>
      <c r="G521" s="229"/>
      <c r="H521" s="230"/>
      <c r="I521" s="270">
        <v>0</v>
      </c>
      <c r="J521" s="271"/>
      <c r="K521" s="272"/>
      <c r="L521" s="334">
        <v>0</v>
      </c>
      <c r="M521" s="271"/>
      <c r="N521" s="272"/>
    </row>
    <row r="522" spans="1:16" ht="12" customHeight="1" x14ac:dyDescent="0.2">
      <c r="E522" s="228" t="s">
        <v>630</v>
      </c>
      <c r="F522" s="229"/>
      <c r="G522" s="229"/>
      <c r="H522" s="230"/>
      <c r="I522" s="270">
        <v>0</v>
      </c>
      <c r="J522" s="271"/>
      <c r="K522" s="272"/>
      <c r="L522" s="334">
        <v>0</v>
      </c>
      <c r="M522" s="271"/>
      <c r="N522" s="272"/>
    </row>
    <row r="523" spans="1:16" ht="12" customHeight="1" x14ac:dyDescent="0.2">
      <c r="E523" s="253" t="s">
        <v>709</v>
      </c>
      <c r="F523" s="262"/>
      <c r="G523" s="262"/>
      <c r="H523" s="254"/>
      <c r="I523" s="267">
        <f>SUM(I518:K522)</f>
        <v>807838.18</v>
      </c>
      <c r="J523" s="268"/>
      <c r="K523" s="269"/>
      <c r="L523" s="267">
        <f>SUM(L518:N522)</f>
        <v>675901.92</v>
      </c>
      <c r="M523" s="268"/>
      <c r="N523" s="269"/>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8">
        <v>2019</v>
      </c>
      <c r="J531" s="209"/>
      <c r="K531" s="210"/>
      <c r="L531" s="208">
        <v>2018</v>
      </c>
      <c r="M531" s="209"/>
      <c r="N531" s="210"/>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0" t="s">
        <v>26</v>
      </c>
      <c r="F534" s="171"/>
      <c r="G534" s="171"/>
      <c r="H534" s="172"/>
      <c r="I534" s="337">
        <v>1014.4</v>
      </c>
      <c r="J534" s="250"/>
      <c r="K534" s="251"/>
      <c r="L534" s="337">
        <v>401.88</v>
      </c>
      <c r="M534" s="250"/>
      <c r="N534" s="251"/>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1" t="s">
        <v>194</v>
      </c>
      <c r="F575" s="211"/>
      <c r="G575" s="211"/>
      <c r="H575" s="211"/>
      <c r="I575" s="211"/>
      <c r="J575" s="211"/>
      <c r="K575" s="211"/>
      <c r="L575" s="208" t="s">
        <v>198</v>
      </c>
      <c r="M575" s="209"/>
      <c r="N575" s="210"/>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213"/>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623</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619</v>
      </c>
      <c r="F917" s="151"/>
      <c r="G917" s="152"/>
      <c r="K917" s="149"/>
      <c r="L917" s="149"/>
      <c r="M917" s="150" t="s">
        <v>620</v>
      </c>
      <c r="N917" s="149"/>
      <c r="O917" s="149"/>
    </row>
    <row r="918" spans="2:15" ht="12" customHeight="1" x14ac:dyDescent="0.2">
      <c r="C918" s="146"/>
      <c r="D918" s="112"/>
      <c r="E918" s="147" t="s">
        <v>621</v>
      </c>
      <c r="F918" s="144"/>
      <c r="K918" s="112"/>
      <c r="L918" s="112"/>
      <c r="M918" s="147" t="s">
        <v>622</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C74:P74"/>
    <mergeCell ref="C194:P195"/>
    <mergeCell ref="C196:P197"/>
    <mergeCell ref="C201:P202"/>
    <mergeCell ref="C64:P64"/>
    <mergeCell ref="A223:C223"/>
    <mergeCell ref="A17:P17"/>
    <mergeCell ref="A19:P19"/>
    <mergeCell ref="A21:P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K77:M77"/>
    <mergeCell ref="F78:J78"/>
    <mergeCell ref="K78:M78"/>
    <mergeCell ref="C112:I112"/>
    <mergeCell ref="C113:I113"/>
    <mergeCell ref="C208:P20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F76:J76"/>
    <mergeCell ref="K76:M76"/>
    <mergeCell ref="F77:J7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23:H523"/>
    <mergeCell ref="E522:H522"/>
    <mergeCell ref="E521:H521"/>
    <mergeCell ref="L517:N517"/>
    <mergeCell ref="I523:K523"/>
    <mergeCell ref="I517:K517"/>
    <mergeCell ref="L523:N523"/>
    <mergeCell ref="L522:N522"/>
    <mergeCell ref="I521:K521"/>
    <mergeCell ref="I520:K520"/>
    <mergeCell ref="I519:K519"/>
    <mergeCell ref="I518:K518"/>
    <mergeCell ref="I522:K522"/>
    <mergeCell ref="L521:N521"/>
    <mergeCell ref="E517:H517"/>
    <mergeCell ref="L520:N520"/>
    <mergeCell ref="E520:H520"/>
    <mergeCell ref="E519:H519"/>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F67:J67"/>
    <mergeCell ref="K67:M67"/>
    <mergeCell ref="F68:J68"/>
    <mergeCell ref="K68:M68"/>
    <mergeCell ref="F69:J69"/>
    <mergeCell ref="K69:M69"/>
    <mergeCell ref="E488:K488"/>
    <mergeCell ref="L488:N488"/>
    <mergeCell ref="E489:K489"/>
    <mergeCell ref="L489:N489"/>
    <mergeCell ref="C424:P426"/>
    <mergeCell ref="C430:P432"/>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A4:P4"/>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C114:I114"/>
    <mergeCell ref="F79:J79"/>
    <mergeCell ref="K79:M79"/>
    <mergeCell ref="F80:J80"/>
    <mergeCell ref="K80:M80"/>
    <mergeCell ref="F81:J81"/>
    <mergeCell ref="K81:M81"/>
    <mergeCell ref="F82:J82"/>
    <mergeCell ref="K82:M82"/>
    <mergeCell ref="C86:P86"/>
    <mergeCell ref="J112:L112"/>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J342:L342"/>
    <mergeCell ref="M342:O342"/>
    <mergeCell ref="D343:I343"/>
    <mergeCell ref="J343:L343"/>
    <mergeCell ref="M343:O343"/>
    <mergeCell ref="D338:I338"/>
    <mergeCell ref="J338:L338"/>
    <mergeCell ref="M338:O338"/>
    <mergeCell ref="D339:I339"/>
    <mergeCell ref="J339:L339"/>
    <mergeCell ref="M339:O339"/>
    <mergeCell ref="D340:I340"/>
    <mergeCell ref="J340:L340"/>
    <mergeCell ref="M340:O340"/>
    <mergeCell ref="E405:H405"/>
    <mergeCell ref="I405:K405"/>
    <mergeCell ref="L405:N405"/>
    <mergeCell ref="E406:H406"/>
    <mergeCell ref="I406:K406"/>
    <mergeCell ref="L406:N40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C436:P437"/>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81:O381"/>
    <mergeCell ref="C382:I382"/>
    <mergeCell ref="J382:L382"/>
    <mergeCell ref="M382:O382"/>
    <mergeCell ref="C383:I383"/>
    <mergeCell ref="J383:L383"/>
    <mergeCell ref="M383:O383"/>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2019-08-12T00:59:13Z</dcterms:modified>
</cp:coreProperties>
</file>