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<sst xmlns="http://schemas.openxmlformats.org/spreadsheetml/2006/main" count="1299" uniqueCount="622">
  <si>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</si>
  <si>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</si>
  <si>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</si>
  <si>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</si>
  <si>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</si>
  <si>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</si>
  <si>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</si>
  <si>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</si>
  <si>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</si>
  <si>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</si>
  <si>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</si>
  <si>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</si>
  <si>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</si>
  <si>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</si>
  <si>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</si>
  <si>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</si>
  <si>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</si>
  <si>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</si>
  <si>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</si>
  <si>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</si>
  <si>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</si>
  <si>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</si>
  <si>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</si>
  <si>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</si>
  <si>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</si>
  <si>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</si>
  <si>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</si>
  <si>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</si>
  <si>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</si>
  <si>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</si>
  <si>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</si>
  <si>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</si>
  <si>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</si>
  <si>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</si>
  <si>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</si>
  <si>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</si>
  <si>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</si>
  <si>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</si>
  <si>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</si>
  <si>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</si>
  <si>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</si>
  <si>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</si>
  <si>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</si>
  <si>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</si>
  <si>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</si>
  <si>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</si>
  <si>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</si>
  <si>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</si>
  <si>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</si>
  <si>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</si>
  <si>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</si>
  <si>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</si>
  <si>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</si>
  <si>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</si>
  <si>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</si>
  <si>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</si>
  <si>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</si>
  <si>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</si>
  <si>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</si>
  <si>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</si>
  <si>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</si>
  <si>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</si>
  <si>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</si>
  <si>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</si>
  <si>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</si>
  <si>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</si>
  <si>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</si>
  <si>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</si>
  <si>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</si>
  <si>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</si>
  <si>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</si>
  <si>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</si>
  <si>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</si>
  <si>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</si>
  <si>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</si>
  <si>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</si>
  <si>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</si>
  <si>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</si>
  <si>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</si>
  <si>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</si>
  <si>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</si>
  <si>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</si>
  <si>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</si>
  <si>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</si>
  <si>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</si>
  <si>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</si>
  <si>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</si>
  <si>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</si>
  <si>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</si>
  <si>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</si>
  <si>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</si>
  <si>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</si>
  <si>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</si>
  <si>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</si>
  <si>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</si>
  <si>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</si>
  <si>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</si>
  <si>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</si>
  <si>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</si>
  <si>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</si>
  <si>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</si>
  <si>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</si>
  <si>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</si>
  <si>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</si>
  <si>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</si>
  <si>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</si>
  <si>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</si>
  <si>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</si>
  <si>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</si>
  <si>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</si>
  <si>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</si>
  <si>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</si>
  <si>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</si>
  <si>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</si>
  <si>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</si>
  <si>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</si>
  <si>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</si>
  <si>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</si>
  <si>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</si>
  <si>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</si>
  <si>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</si>
  <si>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</si>
  <si>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</si>
  <si>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</si>
  <si>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</si>
  <si>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</si>
  <si>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</si>
  <si>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</si>
  <si>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</si>
  <si>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</si>
  <si>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</si>
  <si>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</si>
  <si>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</si>
  <si>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</si>
  <si>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</si>
  <si>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</si>
  <si>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</si>
  <si>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</si>
  <si>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</si>
  <si>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</si>
  <si>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</si>
  <si>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</si>
  <si>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</si>
  <si>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</si>
  <si>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</si>
  <si>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</si>
  <si>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</si>
  <si>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</si>
  <si>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</si>
  <si>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</si>
  <si>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</si>
  <si>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</si>
  <si>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</si>
  <si>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</si>
  <si>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</si>
  <si>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</si>
  <si>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</si>
  <si>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</si>
  <si>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</si>
  <si>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</si>
  <si>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</si>
  <si>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</si>
  <si>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</si>
  <si>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</si>
  <si>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</si>
  <si>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</si>
  <si>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</si>
  <si>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</si>
  <si>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</si>
  <si>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</si>
  <si>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</si>
  <si>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</si>
  <si>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</si>
  <si>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</si>
  <si>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</si>
  <si>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</si>
  <si>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</si>
  <si>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</si>
  <si>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</si>
  <si>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</si>
  <si>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</si>
  <si>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</si>
  <si>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</si>
  <si>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</si>
  <si>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</si>
  <si>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</si>
  <si>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</si>
  <si>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</si>
  <si>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</si>
  <si>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</si>
  <si>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</si>
  <si>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</si>
  <si>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</si>
  <si>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</si>
  <si>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</si>
  <si>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</si>
  <si>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</si>
  <si>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</si>
  <si>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</si>
  <si>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</si>
  <si>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</si>
  <si>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</si>
  <si>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</si>
  <si>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</si>
  <si>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</si>
  <si>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</si>
  <si>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</si>
  <si>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</si>
  <si>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</si>
  <si>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</si>
  <si>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</si>
  <si>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</si>
  <si>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</si>
  <si>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</si>
  <si>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</si>
  <si>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</si>
  <si>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</si>
  <si>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</si>
  <si>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</si>
  <si>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</si>
  <si>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</si>
  <si>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</si>
  <si>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</si>
  <si>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</si>
  <si>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</si>
  <si>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</si>
  <si>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</si>
  <si>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</si>
  <si>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</si>
  <si>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</si>
  <si>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</si>
  <si>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</si>
  <si>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</si>
  <si>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</si>
  <si>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</si>
  <si>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</si>
  <si>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</si>
  <si>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</si>
  <si>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</si>
  <si>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</si>
  <si>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</si>
  <si>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</si>
  <si>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</si>
  <si>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</si>
  <si>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</si>
  <si>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</si>
  <si>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</si>
  <si>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</si>
  <si>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</si>
  <si>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</si>
  <si>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</si>
  <si>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</si>
  <si>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</si>
  <si>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</si>
  <si>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</si>
  <si>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</si>
  <si>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</si>
  <si>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</si>
  <si>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</si>
  <si>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</si>
  <si>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</si>
  <si>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</si>
  <si>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</si>
  <si>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</si>
  <si>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</si>
  <si>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</si>
  <si>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</si>
  <si>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</si>
  <si>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</si>
  <si>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</si>
  <si>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</si>
  <si>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</si>
  <si>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</si>
  <si>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</si>
  <si>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</si>
  <si>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</si>
  <si>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</si>
  <si>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</si>
  <si>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</si>
  <si>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</si>
  <si>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</si>
  <si>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</si>
  <si>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</si>
  <si>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</si>
  <si>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</si>
  <si>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</si>
  <si>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</si>
  <si>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</si>
  <si>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</si>
  <si>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</si>
  <si>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</si>
  <si>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</si>
  <si>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</si>
  <si>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</si>
  <si>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</si>
  <si>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</si>
  <si>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</si>
  <si>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</si>
  <si>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</si>
  <si>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</si>
  <si>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</si>
  <si>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</si>
  <si>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</si>
  <si>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</si>
  <si>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</si>
  <si>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</si>
  <si>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</si>
  <si>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</si>
  <si>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</si>
  <si>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</si>
  <si>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</si>
  <si>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</si>
  <si>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</si>
  <si>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</si>
  <si>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</si>
  <si>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</si>
  <si>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</si>
  <si>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</si>
  <si>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</si>
  <si>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</si>
  <si>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</si>
  <si>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</si>
  <si>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</si>
  <si>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</si>
  <si>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</si>
  <si>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</si>
  <si>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</si>
  <si>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</si>
  <si>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</si>
  <si>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</si>
  <si>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</si>
  <si>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</si>
  <si>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</si>
  <si>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</si>
  <si>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</si>
  <si>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</si>
  <si>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</si>
  <si>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</si>
  <si>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</si>
  <si>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</si>
  <si>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</si>
  <si>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</si>
  <si>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</si>
  <si>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</si>
  <si>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</si>
  <si>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</si>
  <si>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</si>
  <si>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</si>
  <si>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</si>
  <si>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</si>
  <si>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</si>
  <si>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</si>
  <si>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</si>
  <si>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</si>
  <si>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</si>
  <si>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</si>
  <si>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</si>
  <si>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</si>
  <si>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</si>
  <si>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</si>
  <si>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</si>
  <si>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</si>
  <si>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</si>
  <si>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</si>
  <si>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</si>
  <si>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</si>
  <si>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</si>
  <si>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</si>
  <si>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</si>
  <si>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</si>
  <si>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</si>
  <si>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</si>
  <si>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</si>
  <si>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</si>
  <si>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</si>
  <si>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</si>
  <si>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</si>
  <si>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</si>
  <si>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</si>
  <si>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</si>
  <si>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</si>
  <si>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</si>
  <si>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</si>
  <si>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</si>
  <si>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</si>
  <si>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</si>
  <si>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</si>
  <si>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</si>
  <si>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</si>
  <si>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</si>
  <si>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</si>
  <si>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</si>
  <si>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</si>
  <si>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</si>
  <si>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</si>
  <si>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</si>
  <si>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</si>
  <si>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</si>
  <si>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</si>
  <si>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</si>
  <si>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</si>
  <si>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</si>
  <si>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</si>
  <si>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</si>
  <si>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</si>
  <si>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</si>
  <si>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</si>
  <si>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</si>
  <si>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</si>
  <si>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</si>
  <si>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</si>
  <si>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</si>
  <si>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</si>
  <si>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</si>
  <si>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</si>
  <si>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</si>
  <si>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</si>
  <si>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</si>
  <si>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</si>
  <si>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</si>
  <si>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</si>
  <si>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</si>
  <si>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</si>
  <si>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</si>
  <si>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</si>
  <si>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</si>
  <si>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</si>
  <si>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</si>
  <si>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</si>
  <si>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</si>
  <si>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</si>
  <si>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</si>
  <si>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</si>
  <si>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</si>
  <si>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</si>
  <si>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</si>
  <si>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</si>
  <si>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</si>
  <si>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</si>
  <si>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</si>
  <si>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</si>
  <si>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</si>
  <si>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</si>
  <si>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</si>
  <si>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</si>
  <si>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</si>
  <si>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</si>
  <si>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</si>
  <si>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</si>
  <si>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</si>
  <si>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</si>
  <si>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</si>
  <si>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</si>
  <si>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</si>
  <si>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</si>
  <si>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</si>
  <si>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</si>
  <si>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</si>
  <si>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</si>
  <si>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</si>
  <si>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</si>
  <si>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</si>
  <si>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</si>
  <si>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</si>
  <si>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</si>
  <si>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</si>
  <si>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</si>
  <si>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</si>
  <si>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</si>
  <si>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</si>
  <si>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</si>
  <si>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</si>
  <si>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</si>
  <si>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</si>
  <si>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</si>
  <si>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</si>
  <si>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</si>
  <si>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</si>
  <si>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</si>
  <si>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</si>
  <si>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</si>
  <si>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</si>
  <si>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</si>
  <si>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</si>
  <si>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</si>
  <si>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</si>
  <si>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</si>
  <si>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</si>
  <si>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</si>
  <si>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</si>
  <si>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</si>
  <si>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</si>
  <si>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</si>
  <si>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</si>
  <si>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</si>
  <si>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</si>
  <si>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</si>
  <si>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</si>
  <si>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</si>
  <si>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</si>
  <si>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</si>
  <si>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</si>
  <si>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</si>
  <si>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</si>
  <si>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</si>
  <si>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</si>
  <si>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</si>
  <si>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</si>
  <si>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</si>
  <si>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</si>
  <si>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</si>
  <si>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</si>
  <si>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</si>
  <si>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</si>
  <si>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</si>
  <si>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</si>
  <si>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</si>
  <si>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</si>
  <si>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</si>
  <si>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</si>
  <si>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</si>
  <si>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</si>
  <si>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</si>
  <si>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</si>
  <si>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</si>
  <si>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</si>
  <si>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</si>
  <si>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Licda. María del Rosario Silva Verduzco</t>
  </si>
  <si>
    <t>Encargada de la Dirección General del INCODIS</t>
  </si>
  <si>
    <t>Cuenta Pública 2021</t>
  </si>
  <si>
    <t>POR EL PERIODO COMPRENDIDO DEL 01 DE ENERO AL 31 DE DICIEMBRE DE 2021</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</si>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</sst>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164" fontId="15" fillId="0" borderId="1" xfId="2"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165" fontId="14" fillId="0" borderId="2"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16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165" fontId="14" fillId="0" borderId="2" xfId="0" applyNumberFormat="1" applyFont="1" applyBorder="1" applyAlignment="1"/>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5"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9" fontId="15" fillId="0" borderId="1" xfId="0" applyNumberFormat="1" applyFont="1" applyFill="1" applyBorder="1" applyAlignment="1">
      <alignment horizontal="center"/>
    </xf>
    <xf numFmtId="0" fontId="10" fillId="2" borderId="0" xfId="0" applyFont="1" applyFill="1" applyBorder="1" applyAlignment="1">
      <alignment horizontal="justify" vertical="center" wrapText="1"/>
    </xf>
    <xf numFmtId="49" fontId="14" fillId="0" borderId="1" xfId="0" applyNumberFormat="1" applyFont="1" applyBorder="1" applyAlignment="1"/>
    <xf numFmtId="165"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4" fontId="14" fillId="0" borderId="2" xfId="0" applyNumberFormat="1"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718</xdr:row>
      <xdr:rowOff>95250</xdr:rowOff>
    </xdr:from>
    <xdr:to>
      <xdr:col>15</xdr:col>
      <xdr:colOff>685800</xdr:colOff>
      <xdr:row>748</xdr:row>
      <xdr:rowOff>66676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7965100"/>
          <a:ext cx="7572375" cy="454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Normal="100" workbookViewId="0">
      <selection activeCell="K8" sqref="K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8" t="s">
        <v>529</v>
      </c>
      <c r="B1" s="269"/>
      <c r="C1" s="269"/>
      <c r="D1" s="269"/>
      <c r="E1" s="269"/>
      <c r="F1" s="269"/>
      <c r="G1" s="269"/>
      <c r="H1" s="269"/>
      <c r="I1" s="269"/>
      <c r="J1" s="269"/>
      <c r="K1" s="269"/>
      <c r="L1" s="269"/>
      <c r="M1" s="269"/>
      <c r="N1" s="269"/>
      <c r="O1" s="269"/>
      <c r="P1" s="270"/>
    </row>
    <row r="2" spans="1:16" ht="12" customHeight="1" x14ac:dyDescent="0.2">
      <c r="A2" s="265" t="s">
        <v>264</v>
      </c>
      <c r="B2" s="266"/>
      <c r="C2" s="266"/>
      <c r="D2" s="266"/>
      <c r="E2" s="266"/>
      <c r="F2" s="266"/>
      <c r="G2" s="266"/>
      <c r="H2" s="266"/>
      <c r="I2" s="266"/>
      <c r="J2" s="266"/>
      <c r="K2" s="266"/>
      <c r="L2" s="266"/>
      <c r="M2" s="266"/>
      <c r="N2" s="266"/>
      <c r="O2" s="266"/>
      <c r="P2" s="267"/>
    </row>
    <row r="3" spans="1:16" ht="12" customHeight="1" x14ac:dyDescent="0.2">
      <c r="A3" s="265" t="s">
        <v>263</v>
      </c>
      <c r="B3" s="266"/>
      <c r="C3" s="266"/>
      <c r="D3" s="266"/>
      <c r="E3" s="266"/>
      <c r="F3" s="266"/>
      <c r="G3" s="266"/>
      <c r="H3" s="266"/>
      <c r="I3" s="266"/>
      <c r="J3" s="266"/>
      <c r="K3" s="266"/>
      <c r="L3" s="266"/>
      <c r="M3" s="266"/>
      <c r="N3" s="266"/>
      <c r="O3" s="266"/>
      <c r="P3" s="267"/>
    </row>
    <row r="4" spans="1:16" s="77" customFormat="1" ht="12" customHeight="1" x14ac:dyDescent="0.2">
      <c r="A4" s="275" t="s">
        <v>530</v>
      </c>
      <c r="B4" s="276"/>
      <c r="C4" s="276"/>
      <c r="D4" s="276"/>
      <c r="E4" s="276"/>
      <c r="F4" s="276"/>
      <c r="G4" s="276"/>
      <c r="H4" s="276"/>
      <c r="I4" s="276"/>
      <c r="J4" s="276"/>
      <c r="K4" s="276"/>
      <c r="L4" s="276"/>
      <c r="M4" s="276"/>
      <c r="N4" s="276"/>
      <c r="O4" s="276"/>
      <c r="P4" s="277"/>
    </row>
    <row r="5" spans="1:16" s="77" customFormat="1" ht="12" customHeight="1" thickBot="1" x14ac:dyDescent="0.25">
      <c r="A5" s="271" t="s">
        <v>265</v>
      </c>
      <c r="B5" s="272"/>
      <c r="C5" s="272"/>
      <c r="D5" s="272"/>
      <c r="E5" s="272"/>
      <c r="F5" s="272"/>
      <c r="G5" s="272"/>
      <c r="H5" s="272"/>
      <c r="I5" s="272"/>
      <c r="J5" s="272"/>
      <c r="K5" s="272"/>
      <c r="L5" s="272"/>
      <c r="M5" s="272"/>
      <c r="N5" s="272"/>
      <c r="O5" s="272"/>
      <c r="P5" s="273"/>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74" t="s">
        <v>266</v>
      </c>
      <c r="B7" s="274"/>
      <c r="C7" s="274"/>
      <c r="D7" s="274"/>
      <c r="E7" s="274"/>
      <c r="F7" s="274"/>
      <c r="G7" s="274"/>
      <c r="H7" s="274"/>
      <c r="I7" s="274"/>
      <c r="J7" s="274"/>
      <c r="K7" s="274"/>
      <c r="L7" s="274"/>
      <c r="M7" s="274"/>
      <c r="N7" s="274"/>
      <c r="O7" s="274"/>
      <c r="P7" s="274"/>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64" t="s">
        <v>267</v>
      </c>
      <c r="B9" s="264"/>
      <c r="C9" s="264"/>
      <c r="D9" s="264"/>
      <c r="E9" s="264"/>
      <c r="F9" s="264"/>
      <c r="G9" s="264"/>
      <c r="H9" s="264"/>
      <c r="I9" s="264"/>
      <c r="J9" s="264"/>
      <c r="K9" s="264"/>
      <c r="L9" s="264"/>
      <c r="M9" s="264"/>
      <c r="N9" s="264"/>
      <c r="O9" s="264"/>
      <c r="P9" s="264"/>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64" t="s">
        <v>268</v>
      </c>
      <c r="B11" s="264"/>
      <c r="C11" s="264"/>
      <c r="D11" s="264"/>
      <c r="E11" s="264"/>
      <c r="F11" s="264"/>
      <c r="G11" s="264"/>
      <c r="H11" s="264"/>
      <c r="I11" s="264"/>
      <c r="J11" s="264"/>
      <c r="K11" s="264"/>
      <c r="L11" s="264"/>
      <c r="M11" s="264"/>
      <c r="N11" s="264"/>
      <c r="O11" s="264"/>
      <c r="P11" s="264"/>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64" t="s">
        <v>269</v>
      </c>
      <c r="B13" s="264"/>
      <c r="C13" s="264"/>
      <c r="D13" s="264"/>
      <c r="E13" s="264"/>
      <c r="F13" s="264"/>
      <c r="G13" s="264"/>
      <c r="H13" s="264"/>
      <c r="I13" s="264"/>
      <c r="J13" s="264"/>
      <c r="K13" s="264"/>
      <c r="L13" s="264"/>
      <c r="M13" s="264"/>
      <c r="N13" s="264"/>
      <c r="O13" s="264"/>
      <c r="P13" s="264"/>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64" t="s">
        <v>270</v>
      </c>
      <c r="B15" s="264"/>
      <c r="C15" s="264"/>
      <c r="D15" s="264"/>
      <c r="E15" s="264"/>
      <c r="F15" s="264"/>
      <c r="G15" s="264"/>
      <c r="H15" s="264"/>
      <c r="I15" s="264"/>
      <c r="J15" s="264"/>
      <c r="K15" s="264"/>
      <c r="L15" s="264"/>
      <c r="M15" s="264"/>
      <c r="N15" s="264"/>
      <c r="O15" s="264"/>
      <c r="P15" s="264"/>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64" t="s">
        <v>271</v>
      </c>
      <c r="B17" s="264"/>
      <c r="C17" s="264"/>
      <c r="D17" s="264"/>
      <c r="E17" s="264"/>
      <c r="F17" s="264"/>
      <c r="G17" s="264"/>
      <c r="H17" s="264"/>
      <c r="I17" s="264"/>
      <c r="J17" s="264"/>
      <c r="K17" s="264"/>
      <c r="L17" s="264"/>
      <c r="M17" s="264"/>
      <c r="N17" s="264"/>
      <c r="O17" s="264"/>
      <c r="P17" s="264"/>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64" t="s">
        <v>272</v>
      </c>
      <c r="B19" s="264"/>
      <c r="C19" s="264"/>
      <c r="D19" s="264"/>
      <c r="E19" s="264"/>
      <c r="F19" s="264"/>
      <c r="G19" s="264"/>
      <c r="H19" s="264"/>
      <c r="I19" s="264"/>
      <c r="J19" s="264"/>
      <c r="K19" s="264"/>
      <c r="L19" s="264"/>
      <c r="M19" s="264"/>
      <c r="N19" s="264"/>
      <c r="O19" s="264"/>
      <c r="P19" s="264"/>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64" t="s">
        <v>273</v>
      </c>
      <c r="B21" s="264"/>
      <c r="C21" s="264"/>
      <c r="D21" s="264"/>
      <c r="E21" s="264"/>
      <c r="F21" s="264"/>
      <c r="G21" s="264"/>
      <c r="H21" s="264"/>
      <c r="I21" s="264"/>
      <c r="J21" s="264"/>
      <c r="K21" s="264"/>
      <c r="L21" s="264"/>
      <c r="M21" s="264"/>
      <c r="N21" s="264"/>
      <c r="O21" s="264"/>
      <c r="P21" s="264"/>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81" t="s">
        <v>194</v>
      </c>
      <c r="E54" s="181"/>
      <c r="F54" s="181"/>
      <c r="G54" s="181"/>
      <c r="H54" s="181"/>
      <c r="I54" s="181"/>
      <c r="J54" s="182">
        <v>2021</v>
      </c>
      <c r="K54" s="182"/>
      <c r="L54" s="182"/>
      <c r="M54" s="182">
        <v>2020</v>
      </c>
      <c r="N54" s="182"/>
      <c r="O54" s="182"/>
    </row>
    <row r="55" spans="1:17" ht="12" customHeight="1" x14ac:dyDescent="0.2">
      <c r="B55" s="23"/>
      <c r="C55" s="13"/>
      <c r="D55" s="229" t="s">
        <v>532</v>
      </c>
      <c r="E55" s="229"/>
      <c r="F55" s="229"/>
      <c r="G55" s="229"/>
      <c r="H55" s="229"/>
      <c r="I55" s="229"/>
      <c r="J55" s="230">
        <v>57106.99</v>
      </c>
      <c r="K55" s="231"/>
      <c r="L55" s="231"/>
      <c r="M55" s="230">
        <v>543686.18999999994</v>
      </c>
      <c r="N55" s="231"/>
      <c r="O55" s="231"/>
    </row>
    <row r="56" spans="1:17" ht="12" customHeight="1" x14ac:dyDescent="0.2">
      <c r="B56" s="23"/>
      <c r="C56" s="13"/>
      <c r="D56" s="229" t="s">
        <v>533</v>
      </c>
      <c r="E56" s="229"/>
      <c r="F56" s="229"/>
      <c r="G56" s="229"/>
      <c r="H56" s="229"/>
      <c r="I56" s="229"/>
      <c r="J56" s="230">
        <v>0</v>
      </c>
      <c r="K56" s="231"/>
      <c r="L56" s="231"/>
      <c r="M56" s="230">
        <v>0</v>
      </c>
      <c r="N56" s="231"/>
      <c r="O56" s="231"/>
    </row>
    <row r="57" spans="1:17" ht="12" customHeight="1" x14ac:dyDescent="0.2">
      <c r="B57" s="23"/>
      <c r="C57" s="13"/>
      <c r="D57" s="229" t="s">
        <v>534</v>
      </c>
      <c r="E57" s="229"/>
      <c r="F57" s="229"/>
      <c r="G57" s="229"/>
      <c r="H57" s="229"/>
      <c r="I57" s="229"/>
      <c r="J57" s="230">
        <v>0</v>
      </c>
      <c r="K57" s="231"/>
      <c r="L57" s="231"/>
      <c r="M57" s="230">
        <v>0</v>
      </c>
      <c r="N57" s="231"/>
      <c r="O57" s="231"/>
    </row>
    <row r="58" spans="1:17" ht="12" customHeight="1" x14ac:dyDescent="0.2">
      <c r="B58" s="23"/>
      <c r="C58" s="13"/>
      <c r="D58" s="192" t="s">
        <v>535</v>
      </c>
      <c r="E58" s="193"/>
      <c r="F58" s="193"/>
      <c r="G58" s="193"/>
      <c r="H58" s="193"/>
      <c r="I58" s="194"/>
      <c r="J58" s="195">
        <v>0</v>
      </c>
      <c r="K58" s="196"/>
      <c r="L58" s="197"/>
      <c r="M58" s="195">
        <v>0</v>
      </c>
      <c r="N58" s="196"/>
      <c r="O58" s="197"/>
    </row>
    <row r="59" spans="1:17" ht="12" customHeight="1" x14ac:dyDescent="0.2">
      <c r="B59" s="23"/>
      <c r="C59" s="13"/>
      <c r="D59" s="198" t="s">
        <v>536</v>
      </c>
      <c r="E59" s="199"/>
      <c r="F59" s="199"/>
      <c r="G59" s="199"/>
      <c r="H59" s="199"/>
      <c r="I59" s="200"/>
      <c r="J59" s="195">
        <v>0</v>
      </c>
      <c r="K59" s="196"/>
      <c r="L59" s="197"/>
      <c r="M59" s="195">
        <v>0</v>
      </c>
      <c r="N59" s="196"/>
      <c r="O59" s="197"/>
    </row>
    <row r="60" spans="1:17" ht="12" customHeight="1" x14ac:dyDescent="0.2">
      <c r="B60" s="23"/>
      <c r="C60" s="13"/>
      <c r="D60" s="225" t="s">
        <v>195</v>
      </c>
      <c r="E60" s="238"/>
      <c r="F60" s="238"/>
      <c r="G60" s="238"/>
      <c r="H60" s="238"/>
      <c r="I60" s="226"/>
      <c r="J60" s="191">
        <f>SUM(J55:L59)</f>
        <v>57106.99</v>
      </c>
      <c r="K60" s="191"/>
      <c r="L60" s="191"/>
      <c r="M60" s="191">
        <f>SUM(M55:O59)</f>
        <v>543686.18999999994</v>
      </c>
      <c r="N60" s="191"/>
      <c r="O60" s="191"/>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63" t="s">
        <v>261</v>
      </c>
      <c r="D64" s="263"/>
      <c r="E64" s="263"/>
      <c r="F64" s="263"/>
      <c r="G64" s="263"/>
      <c r="H64" s="263"/>
      <c r="I64" s="263"/>
      <c r="J64" s="263"/>
      <c r="K64" s="263"/>
      <c r="L64" s="263"/>
      <c r="M64" s="263"/>
      <c r="N64" s="263"/>
      <c r="O64" s="263"/>
      <c r="P64" s="26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81" t="s">
        <v>196</v>
      </c>
      <c r="G66" s="181"/>
      <c r="H66" s="181"/>
      <c r="I66" s="181"/>
      <c r="J66" s="181"/>
      <c r="K66" s="182" t="s">
        <v>197</v>
      </c>
      <c r="L66" s="182"/>
      <c r="M66" s="182"/>
      <c r="O66" s="13"/>
      <c r="P66" s="13"/>
    </row>
    <row r="67" spans="2:16" ht="12" customHeight="1" x14ac:dyDescent="0.2">
      <c r="B67" s="23"/>
      <c r="C67" s="13"/>
      <c r="D67" s="13"/>
      <c r="E67" s="13"/>
      <c r="F67" s="229" t="s">
        <v>537</v>
      </c>
      <c r="G67" s="229"/>
      <c r="H67" s="229"/>
      <c r="I67" s="229"/>
      <c r="J67" s="229"/>
      <c r="K67" s="230">
        <v>56708.57</v>
      </c>
      <c r="L67" s="231"/>
      <c r="M67" s="231"/>
      <c r="O67" s="13"/>
      <c r="P67" s="13"/>
    </row>
    <row r="68" spans="2:16" ht="12" customHeight="1" x14ac:dyDescent="0.2">
      <c r="B68" s="23"/>
      <c r="C68" s="13"/>
      <c r="D68" s="13"/>
      <c r="E68" s="13"/>
      <c r="F68" s="229" t="s">
        <v>538</v>
      </c>
      <c r="G68" s="229"/>
      <c r="H68" s="229"/>
      <c r="I68" s="229"/>
      <c r="J68" s="229"/>
      <c r="K68" s="230">
        <v>398.42</v>
      </c>
      <c r="L68" s="231"/>
      <c r="M68" s="231"/>
      <c r="O68" s="13"/>
      <c r="P68" s="13"/>
    </row>
    <row r="69" spans="2:16" ht="12" customHeight="1" x14ac:dyDescent="0.2">
      <c r="B69" s="23"/>
      <c r="C69" s="13"/>
      <c r="D69" s="13"/>
      <c r="E69" s="13"/>
      <c r="F69" s="229" t="s">
        <v>539</v>
      </c>
      <c r="G69" s="229"/>
      <c r="H69" s="229"/>
      <c r="I69" s="229"/>
      <c r="J69" s="229"/>
      <c r="K69" s="230">
        <v>0</v>
      </c>
      <c r="L69" s="231"/>
      <c r="M69" s="231"/>
      <c r="O69" s="13"/>
      <c r="P69" s="13"/>
    </row>
    <row r="70" spans="2:16" ht="12" customHeight="1" x14ac:dyDescent="0.2">
      <c r="B70" s="23"/>
      <c r="C70" s="13"/>
      <c r="D70" s="13"/>
      <c r="E70" s="13"/>
      <c r="F70" s="225" t="s">
        <v>195</v>
      </c>
      <c r="G70" s="238"/>
      <c r="H70" s="238"/>
      <c r="I70" s="238"/>
      <c r="J70" s="226"/>
      <c r="K70" s="252">
        <f>SUM(K67:M69)</f>
        <v>57106.99</v>
      </c>
      <c r="L70" s="253"/>
      <c r="M70" s="254"/>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7" t="s">
        <v>262</v>
      </c>
      <c r="D74" s="187"/>
      <c r="E74" s="187"/>
      <c r="F74" s="187"/>
      <c r="G74" s="187"/>
      <c r="H74" s="187"/>
      <c r="I74" s="187"/>
      <c r="J74" s="187"/>
      <c r="K74" s="187"/>
      <c r="L74" s="187"/>
      <c r="M74" s="187"/>
      <c r="N74" s="187"/>
      <c r="O74" s="187"/>
      <c r="P74" s="187"/>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81" t="s">
        <v>194</v>
      </c>
      <c r="G76" s="181"/>
      <c r="H76" s="181"/>
      <c r="I76" s="181"/>
      <c r="J76" s="181"/>
      <c r="K76" s="182" t="s">
        <v>197</v>
      </c>
      <c r="L76" s="182"/>
      <c r="M76" s="182"/>
      <c r="O76" s="13"/>
      <c r="P76" s="13"/>
    </row>
    <row r="77" spans="2:16" ht="12" customHeight="1" x14ac:dyDescent="0.2">
      <c r="B77" s="23"/>
      <c r="C77" s="13"/>
      <c r="D77" s="13"/>
      <c r="E77" s="13"/>
      <c r="F77" s="135"/>
      <c r="G77" s="135"/>
      <c r="H77" s="135"/>
      <c r="I77" s="135"/>
      <c r="J77" s="135"/>
      <c r="K77" s="138">
        <v>0</v>
      </c>
      <c r="L77" s="202"/>
      <c r="M77" s="202"/>
      <c r="O77" s="13"/>
      <c r="P77" s="13"/>
    </row>
    <row r="78" spans="2:16" ht="12" customHeight="1" x14ac:dyDescent="0.2">
      <c r="B78" s="23"/>
      <c r="C78" s="13"/>
      <c r="D78" s="13"/>
      <c r="E78" s="13"/>
      <c r="F78" s="232"/>
      <c r="G78" s="233"/>
      <c r="H78" s="233"/>
      <c r="I78" s="233"/>
      <c r="J78" s="234"/>
      <c r="K78" s="235">
        <v>0</v>
      </c>
      <c r="L78" s="239"/>
      <c r="M78" s="240"/>
      <c r="O78" s="13"/>
      <c r="P78" s="13"/>
    </row>
    <row r="79" spans="2:16" ht="12" customHeight="1" x14ac:dyDescent="0.2">
      <c r="B79" s="23"/>
      <c r="C79" s="13"/>
      <c r="D79" s="13"/>
      <c r="E79" s="13"/>
      <c r="F79" s="232"/>
      <c r="G79" s="233"/>
      <c r="H79" s="233"/>
      <c r="I79" s="233"/>
      <c r="J79" s="234"/>
      <c r="K79" s="235">
        <v>0</v>
      </c>
      <c r="L79" s="239"/>
      <c r="M79" s="240"/>
      <c r="O79" s="13"/>
      <c r="P79" s="13"/>
    </row>
    <row r="80" spans="2:16" ht="12" customHeight="1" x14ac:dyDescent="0.2">
      <c r="B80" s="23"/>
      <c r="C80" s="13"/>
      <c r="D80" s="13"/>
      <c r="E80" s="13"/>
      <c r="F80" s="135"/>
      <c r="G80" s="135"/>
      <c r="H80" s="135"/>
      <c r="I80" s="135"/>
      <c r="J80" s="135"/>
      <c r="K80" s="138">
        <v>0</v>
      </c>
      <c r="L80" s="202"/>
      <c r="M80" s="202"/>
      <c r="O80" s="13"/>
      <c r="P80" s="13"/>
    </row>
    <row r="81" spans="2:16" ht="12" customHeight="1" x14ac:dyDescent="0.2">
      <c r="B81" s="23"/>
      <c r="C81" s="13"/>
      <c r="D81" s="13"/>
      <c r="E81" s="13"/>
      <c r="F81" s="135"/>
      <c r="G81" s="135"/>
      <c r="H81" s="135"/>
      <c r="I81" s="135"/>
      <c r="J81" s="135"/>
      <c r="K81" s="138">
        <v>0</v>
      </c>
      <c r="L81" s="202"/>
      <c r="M81" s="202"/>
      <c r="O81" s="13"/>
      <c r="P81" s="13"/>
    </row>
    <row r="82" spans="2:16" ht="12" customHeight="1" x14ac:dyDescent="0.2">
      <c r="B82" s="23"/>
      <c r="C82" s="13"/>
      <c r="D82" s="13"/>
      <c r="E82" s="13"/>
      <c r="F82" s="159" t="s">
        <v>195</v>
      </c>
      <c r="G82" s="160"/>
      <c r="H82" s="160"/>
      <c r="I82" s="160"/>
      <c r="J82" s="161"/>
      <c r="K82" s="203">
        <f>SUM(K77:M81)</f>
        <v>0</v>
      </c>
      <c r="L82" s="204"/>
      <c r="M82" s="205"/>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01" t="s">
        <v>206</v>
      </c>
      <c r="D86" s="201"/>
      <c r="E86" s="201"/>
      <c r="F86" s="201"/>
      <c r="G86" s="201"/>
      <c r="H86" s="201"/>
      <c r="I86" s="201"/>
      <c r="J86" s="201"/>
      <c r="K86" s="201"/>
      <c r="L86" s="201"/>
      <c r="M86" s="201"/>
      <c r="N86" s="201"/>
      <c r="O86" s="201"/>
      <c r="P86" s="201"/>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81" t="s">
        <v>194</v>
      </c>
      <c r="G88" s="181"/>
      <c r="H88" s="181"/>
      <c r="I88" s="181"/>
      <c r="J88" s="181"/>
      <c r="K88" s="182" t="s">
        <v>197</v>
      </c>
      <c r="L88" s="182"/>
      <c r="M88" s="182"/>
      <c r="O88" s="13"/>
      <c r="P88" s="13"/>
    </row>
    <row r="89" spans="2:16" ht="12" customHeight="1" x14ac:dyDescent="0.2">
      <c r="B89" s="23"/>
      <c r="C89" s="13"/>
      <c r="D89" s="13"/>
      <c r="E89" s="13"/>
      <c r="F89" s="135"/>
      <c r="G89" s="135"/>
      <c r="H89" s="135"/>
      <c r="I89" s="135"/>
      <c r="J89" s="135"/>
      <c r="K89" s="138">
        <v>0</v>
      </c>
      <c r="L89" s="202"/>
      <c r="M89" s="202"/>
      <c r="O89" s="13"/>
      <c r="P89" s="13"/>
    </row>
    <row r="90" spans="2:16" ht="12" customHeight="1" x14ac:dyDescent="0.2">
      <c r="B90" s="23"/>
      <c r="C90" s="13"/>
      <c r="D90" s="13"/>
      <c r="E90" s="13"/>
      <c r="F90" s="135"/>
      <c r="G90" s="135"/>
      <c r="H90" s="135"/>
      <c r="I90" s="135"/>
      <c r="J90" s="135"/>
      <c r="K90" s="138">
        <v>0</v>
      </c>
      <c r="L90" s="202"/>
      <c r="M90" s="202"/>
      <c r="O90" s="13"/>
      <c r="P90" s="13"/>
    </row>
    <row r="91" spans="2:16" ht="12" customHeight="1" x14ac:dyDescent="0.2">
      <c r="B91" s="23"/>
      <c r="C91" s="13"/>
      <c r="D91" s="13"/>
      <c r="E91" s="13"/>
      <c r="F91" s="159" t="s">
        <v>195</v>
      </c>
      <c r="G91" s="160"/>
      <c r="H91" s="160"/>
      <c r="I91" s="160"/>
      <c r="J91" s="161"/>
      <c r="K91" s="203">
        <f>SUM(K89:M90)</f>
        <v>0</v>
      </c>
      <c r="L91" s="204"/>
      <c r="M91" s="205"/>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01" t="s">
        <v>252</v>
      </c>
      <c r="D95" s="201"/>
      <c r="E95" s="201"/>
      <c r="F95" s="201"/>
      <c r="G95" s="201"/>
      <c r="H95" s="201"/>
      <c r="I95" s="201"/>
      <c r="J95" s="201"/>
      <c r="K95" s="201"/>
      <c r="L95" s="201"/>
      <c r="M95" s="201"/>
      <c r="N95" s="201"/>
      <c r="O95" s="201"/>
      <c r="P95" s="201"/>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81" t="s">
        <v>194</v>
      </c>
      <c r="G97" s="181"/>
      <c r="H97" s="181"/>
      <c r="I97" s="181"/>
      <c r="J97" s="181"/>
      <c r="K97" s="182" t="s">
        <v>197</v>
      </c>
      <c r="L97" s="182"/>
      <c r="M97" s="182"/>
      <c r="N97" s="13"/>
      <c r="O97" s="13"/>
      <c r="P97" s="13"/>
    </row>
    <row r="98" spans="1:31" ht="12" customHeight="1" x14ac:dyDescent="0.2">
      <c r="B98" s="23"/>
      <c r="C98" s="13"/>
      <c r="D98" s="13"/>
      <c r="E98" s="13"/>
      <c r="F98" s="135" t="s">
        <v>535</v>
      </c>
      <c r="G98" s="135"/>
      <c r="H98" s="135"/>
      <c r="I98" s="135"/>
      <c r="J98" s="135"/>
      <c r="K98" s="202">
        <v>0</v>
      </c>
      <c r="L98" s="202"/>
      <c r="M98" s="202"/>
      <c r="N98" s="13"/>
      <c r="O98" s="13"/>
      <c r="P98" s="13"/>
    </row>
    <row r="99" spans="1:31" ht="12" customHeight="1" x14ac:dyDescent="0.2">
      <c r="B99" s="23"/>
      <c r="C99" s="13"/>
      <c r="D99" s="13"/>
      <c r="E99" s="13"/>
      <c r="F99" s="159" t="s">
        <v>195</v>
      </c>
      <c r="G99" s="160"/>
      <c r="H99" s="160"/>
      <c r="I99" s="160"/>
      <c r="J99" s="161"/>
      <c r="K99" s="203">
        <f>SUM(K98:M98)</f>
        <v>0</v>
      </c>
      <c r="L99" s="204"/>
      <c r="M99" s="205"/>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81" t="s">
        <v>194</v>
      </c>
      <c r="G103" s="181"/>
      <c r="H103" s="181"/>
      <c r="I103" s="181"/>
      <c r="J103" s="181"/>
      <c r="K103" s="182" t="s">
        <v>197</v>
      </c>
      <c r="L103" s="182"/>
      <c r="M103" s="182"/>
      <c r="N103" s="13"/>
      <c r="O103" s="13"/>
      <c r="P103" s="13"/>
    </row>
    <row r="104" spans="1:31" ht="12" customHeight="1" x14ac:dyDescent="0.2">
      <c r="B104" s="23"/>
      <c r="C104" s="13"/>
      <c r="D104" s="13"/>
      <c r="E104" s="13"/>
      <c r="F104" s="135" t="s">
        <v>536</v>
      </c>
      <c r="G104" s="135"/>
      <c r="H104" s="135"/>
      <c r="I104" s="135"/>
      <c r="J104" s="135"/>
      <c r="K104" s="202">
        <v>0</v>
      </c>
      <c r="L104" s="202"/>
      <c r="M104" s="202"/>
      <c r="N104" s="13"/>
      <c r="O104" s="13"/>
      <c r="P104" s="13"/>
    </row>
    <row r="105" spans="1:31" ht="12" customHeight="1" x14ac:dyDescent="0.2">
      <c r="B105" s="23"/>
      <c r="C105" s="13"/>
      <c r="D105" s="13"/>
      <c r="E105" s="13"/>
      <c r="F105" s="159" t="s">
        <v>195</v>
      </c>
      <c r="G105" s="160"/>
      <c r="H105" s="160"/>
      <c r="I105" s="160"/>
      <c r="J105" s="161"/>
      <c r="K105" s="203">
        <f>SUM(K104:M104)</f>
        <v>0</v>
      </c>
      <c r="L105" s="204"/>
      <c r="M105" s="205"/>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6" t="s">
        <v>194</v>
      </c>
      <c r="D112" s="177"/>
      <c r="E112" s="177"/>
      <c r="F112" s="177"/>
      <c r="G112" s="177"/>
      <c r="H112" s="177"/>
      <c r="I112" s="177"/>
      <c r="J112" s="178">
        <v>2021</v>
      </c>
      <c r="K112" s="179"/>
      <c r="L112" s="180"/>
      <c r="M112" s="178">
        <v>2020</v>
      </c>
      <c r="N112" s="179"/>
      <c r="O112" s="180"/>
    </row>
    <row r="113" spans="1:16" ht="12" customHeight="1" x14ac:dyDescent="0.2">
      <c r="A113" s="7"/>
      <c r="B113" s="21"/>
      <c r="C113" s="183" t="s">
        <v>540</v>
      </c>
      <c r="D113" s="184"/>
      <c r="E113" s="184"/>
      <c r="F113" s="184"/>
      <c r="G113" s="184"/>
      <c r="H113" s="184"/>
      <c r="I113" s="184"/>
      <c r="J113" s="167">
        <v>2748478.81</v>
      </c>
      <c r="K113" s="185"/>
      <c r="L113" s="186"/>
      <c r="M113" s="167">
        <v>1965673.23</v>
      </c>
      <c r="N113" s="185"/>
      <c r="O113" s="186"/>
    </row>
    <row r="114" spans="1:16" ht="12" customHeight="1" x14ac:dyDescent="0.2">
      <c r="A114" s="7"/>
      <c r="B114" s="21"/>
      <c r="C114" s="183" t="s">
        <v>541</v>
      </c>
      <c r="D114" s="184"/>
      <c r="E114" s="184"/>
      <c r="F114" s="184"/>
      <c r="G114" s="184"/>
      <c r="H114" s="184"/>
      <c r="I114" s="184"/>
      <c r="J114" s="167">
        <v>14217.18</v>
      </c>
      <c r="K114" s="185"/>
      <c r="L114" s="186"/>
      <c r="M114" s="167">
        <v>17947.349999999999</v>
      </c>
      <c r="N114" s="185"/>
      <c r="O114" s="186"/>
    </row>
    <row r="115" spans="1:16" ht="12" customHeight="1" x14ac:dyDescent="0.2">
      <c r="A115" s="7"/>
      <c r="B115" s="21"/>
      <c r="C115" s="183" t="s">
        <v>542</v>
      </c>
      <c r="D115" s="184"/>
      <c r="E115" s="184"/>
      <c r="F115" s="184"/>
      <c r="G115" s="184"/>
      <c r="H115" s="184"/>
      <c r="I115" s="184"/>
      <c r="J115" s="167">
        <v>33282.660000000003</v>
      </c>
      <c r="K115" s="185"/>
      <c r="L115" s="186"/>
      <c r="M115" s="167">
        <v>33282.660000000003</v>
      </c>
      <c r="N115" s="185"/>
      <c r="O115" s="186"/>
    </row>
    <row r="116" spans="1:16" ht="12" customHeight="1" x14ac:dyDescent="0.2">
      <c r="A116" s="7"/>
      <c r="B116" s="21"/>
      <c r="C116" s="159" t="s">
        <v>195</v>
      </c>
      <c r="D116" s="160"/>
      <c r="E116" s="160"/>
      <c r="F116" s="160"/>
      <c r="G116" s="160"/>
      <c r="H116" s="160"/>
      <c r="I116" s="160"/>
      <c r="J116" s="162">
        <f>SUM(J113:L115)</f>
        <v>2795978.6500000004</v>
      </c>
      <c r="K116" s="163"/>
      <c r="L116" s="164"/>
      <c r="M116" s="162">
        <f>SUM(M113:O115)</f>
        <v>2016903.24</v>
      </c>
      <c r="N116" s="163"/>
      <c r="O116" s="16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81" t="s">
        <v>194</v>
      </c>
      <c r="G120" s="181"/>
      <c r="H120" s="182">
        <v>2021</v>
      </c>
      <c r="I120" s="182"/>
      <c r="J120" s="182"/>
      <c r="K120" s="227">
        <v>20.21</v>
      </c>
      <c r="L120" s="182"/>
      <c r="M120" s="182"/>
      <c r="O120" s="7"/>
      <c r="P120" s="7"/>
    </row>
    <row r="121" spans="1:16" ht="12" customHeight="1" x14ac:dyDescent="0.2">
      <c r="A121" s="7"/>
      <c r="B121" s="21"/>
      <c r="C121" s="7"/>
      <c r="D121" s="7"/>
      <c r="E121" s="7"/>
      <c r="F121" s="135" t="s">
        <v>543</v>
      </c>
      <c r="G121" s="135"/>
      <c r="H121" s="167">
        <v>116908.68</v>
      </c>
      <c r="I121" s="185"/>
      <c r="J121" s="186"/>
      <c r="K121" s="224">
        <f>H121/H126</f>
        <v>4.2546501538473169E-2</v>
      </c>
      <c r="L121" s="224"/>
      <c r="M121" s="224"/>
      <c r="N121" s="9" t="s">
        <v>282</v>
      </c>
      <c r="O121" s="7"/>
      <c r="P121" s="7"/>
    </row>
    <row r="122" spans="1:16" ht="12" customHeight="1" x14ac:dyDescent="0.2">
      <c r="A122" s="7"/>
      <c r="B122" s="21"/>
      <c r="C122" s="7"/>
      <c r="D122" s="7"/>
      <c r="E122" s="7"/>
      <c r="F122" s="135" t="s">
        <v>544</v>
      </c>
      <c r="G122" s="135"/>
      <c r="H122" s="167">
        <v>0</v>
      </c>
      <c r="I122" s="185"/>
      <c r="J122" s="186"/>
      <c r="K122" s="224">
        <f>H122/H126</f>
        <v>0</v>
      </c>
      <c r="L122" s="224"/>
      <c r="M122" s="224"/>
      <c r="N122" s="9" t="s">
        <v>260</v>
      </c>
      <c r="O122" s="7"/>
      <c r="P122" s="7"/>
    </row>
    <row r="123" spans="1:16" ht="12" customHeight="1" x14ac:dyDescent="0.2">
      <c r="A123" s="7"/>
      <c r="B123" s="21"/>
      <c r="C123" s="7"/>
      <c r="D123" s="7"/>
      <c r="E123" s="7"/>
      <c r="F123" s="135" t="s">
        <v>545</v>
      </c>
      <c r="G123" s="135"/>
      <c r="H123" s="167">
        <v>2630377.29</v>
      </c>
      <c r="I123" s="185"/>
      <c r="J123" s="186"/>
      <c r="K123" s="224">
        <f>H123/H126</f>
        <v>0.95727153377961238</v>
      </c>
      <c r="L123" s="224"/>
      <c r="M123" s="224"/>
      <c r="N123" s="9" t="s">
        <v>260</v>
      </c>
      <c r="O123" s="7"/>
      <c r="P123" s="7"/>
    </row>
    <row r="124" spans="1:16" ht="12" customHeight="1" x14ac:dyDescent="0.2">
      <c r="A124" s="7"/>
      <c r="B124" s="21"/>
      <c r="C124" s="7"/>
      <c r="D124" s="7"/>
      <c r="E124" s="7"/>
      <c r="F124" s="135" t="s">
        <v>546</v>
      </c>
      <c r="G124" s="135"/>
      <c r="H124" s="167">
        <v>0</v>
      </c>
      <c r="I124" s="185"/>
      <c r="J124" s="186"/>
      <c r="K124" s="224">
        <f>H124/H126</f>
        <v>0</v>
      </c>
      <c r="L124" s="224"/>
      <c r="M124" s="224"/>
      <c r="N124" s="9" t="s">
        <v>260</v>
      </c>
      <c r="O124" s="7"/>
      <c r="P124" s="7"/>
    </row>
    <row r="125" spans="1:16" ht="12" customHeight="1" x14ac:dyDescent="0.2">
      <c r="A125" s="7"/>
      <c r="B125" s="21"/>
      <c r="C125" s="7"/>
      <c r="D125" s="7"/>
      <c r="E125" s="7"/>
      <c r="F125" s="135" t="s">
        <v>547</v>
      </c>
      <c r="G125" s="135"/>
      <c r="H125" s="167">
        <v>500</v>
      </c>
      <c r="I125" s="185"/>
      <c r="J125" s="186"/>
      <c r="K125" s="224">
        <f>H125/H126</f>
        <v>1.81964681914436E-4</v>
      </c>
      <c r="L125" s="224"/>
      <c r="M125" s="224"/>
      <c r="N125" s="9" t="s">
        <v>282</v>
      </c>
      <c r="O125" s="7"/>
      <c r="P125" s="7"/>
    </row>
    <row r="126" spans="1:16" ht="12" customHeight="1" x14ac:dyDescent="0.2">
      <c r="A126" s="7"/>
      <c r="B126" s="21"/>
      <c r="C126" s="7"/>
      <c r="D126" s="7"/>
      <c r="E126" s="7"/>
      <c r="F126" s="225" t="s">
        <v>195</v>
      </c>
      <c r="G126" s="226"/>
      <c r="H126" s="191">
        <f>SUM(H121:J125)</f>
        <v>2747785.97</v>
      </c>
      <c r="I126" s="191"/>
      <c r="J126" s="191"/>
      <c r="K126" s="191">
        <f>SUM(K121:M125)</f>
        <v>1</v>
      </c>
      <c r="L126" s="191"/>
      <c r="M126" s="191"/>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6" t="s">
        <v>194</v>
      </c>
      <c r="D132" s="177"/>
      <c r="E132" s="177"/>
      <c r="F132" s="177"/>
      <c r="G132" s="177"/>
      <c r="H132" s="177"/>
      <c r="I132" s="177"/>
      <c r="J132" s="178">
        <v>2021</v>
      </c>
      <c r="K132" s="179"/>
      <c r="L132" s="180"/>
      <c r="M132" s="178">
        <v>2020</v>
      </c>
      <c r="N132" s="179"/>
      <c r="O132" s="180"/>
      <c r="P132" s="31"/>
    </row>
    <row r="133" spans="1:16" ht="12" customHeight="1" x14ac:dyDescent="0.2">
      <c r="A133" s="7"/>
      <c r="B133" s="21"/>
      <c r="C133" s="183" t="s">
        <v>548</v>
      </c>
      <c r="D133" s="184"/>
      <c r="E133" s="184"/>
      <c r="F133" s="184"/>
      <c r="G133" s="184"/>
      <c r="H133" s="184"/>
      <c r="I133" s="184"/>
      <c r="J133" s="167">
        <v>4878.99</v>
      </c>
      <c r="K133" s="185"/>
      <c r="L133" s="186"/>
      <c r="M133" s="167">
        <v>4878.99</v>
      </c>
      <c r="N133" s="185"/>
      <c r="O133" s="186"/>
      <c r="P133" s="83" t="s">
        <v>282</v>
      </c>
    </row>
    <row r="134" spans="1:16" ht="12" customHeight="1" x14ac:dyDescent="0.2">
      <c r="A134" s="7"/>
      <c r="B134" s="21"/>
      <c r="C134" s="183" t="s">
        <v>549</v>
      </c>
      <c r="D134" s="184"/>
      <c r="E134" s="184"/>
      <c r="F134" s="184"/>
      <c r="G134" s="184"/>
      <c r="H134" s="184"/>
      <c r="I134" s="184"/>
      <c r="J134" s="167">
        <v>2431.9899999999998</v>
      </c>
      <c r="K134" s="185"/>
      <c r="L134" s="186"/>
      <c r="M134" s="167">
        <v>2117.9899999999998</v>
      </c>
      <c r="N134" s="185"/>
      <c r="O134" s="186"/>
      <c r="P134" s="83" t="s">
        <v>282</v>
      </c>
    </row>
    <row r="135" spans="1:16" ht="12" customHeight="1" x14ac:dyDescent="0.2">
      <c r="A135" s="7"/>
      <c r="B135" s="21"/>
      <c r="C135" s="183" t="s">
        <v>550</v>
      </c>
      <c r="D135" s="184"/>
      <c r="E135" s="184"/>
      <c r="F135" s="184"/>
      <c r="G135" s="184"/>
      <c r="H135" s="184"/>
      <c r="I135" s="184"/>
      <c r="J135" s="167">
        <v>141.91</v>
      </c>
      <c r="K135" s="185"/>
      <c r="L135" s="186"/>
      <c r="M135" s="167">
        <v>141.91</v>
      </c>
      <c r="N135" s="185"/>
      <c r="O135" s="186"/>
      <c r="P135" s="83" t="s">
        <v>282</v>
      </c>
    </row>
    <row r="136" spans="1:16" ht="12" customHeight="1" x14ac:dyDescent="0.2">
      <c r="A136" s="7"/>
      <c r="B136" s="21"/>
      <c r="C136" s="183" t="s">
        <v>551</v>
      </c>
      <c r="D136" s="184"/>
      <c r="E136" s="184"/>
      <c r="F136" s="184"/>
      <c r="G136" s="184"/>
      <c r="H136" s="184"/>
      <c r="I136" s="184"/>
      <c r="J136" s="167">
        <v>865.39</v>
      </c>
      <c r="K136" s="185"/>
      <c r="L136" s="186"/>
      <c r="M136" s="167">
        <v>865.39</v>
      </c>
      <c r="N136" s="185"/>
      <c r="O136" s="186"/>
      <c r="P136" s="83" t="s">
        <v>260</v>
      </c>
    </row>
    <row r="137" spans="1:16" ht="12" customHeight="1" x14ac:dyDescent="0.2">
      <c r="A137" s="7"/>
      <c r="B137" s="21"/>
      <c r="C137" s="183" t="s">
        <v>552</v>
      </c>
      <c r="D137" s="184"/>
      <c r="E137" s="184"/>
      <c r="F137" s="184"/>
      <c r="G137" s="184"/>
      <c r="H137" s="184"/>
      <c r="I137" s="184"/>
      <c r="J137" s="167">
        <v>208.66</v>
      </c>
      <c r="K137" s="185"/>
      <c r="L137" s="186"/>
      <c r="M137" s="167">
        <v>208.66</v>
      </c>
      <c r="N137" s="185"/>
      <c r="O137" s="186"/>
      <c r="P137" s="83" t="s">
        <v>282</v>
      </c>
    </row>
    <row r="138" spans="1:16" ht="12" customHeight="1" x14ac:dyDescent="0.2">
      <c r="A138" s="7"/>
      <c r="B138" s="21"/>
      <c r="C138" s="183" t="s">
        <v>553</v>
      </c>
      <c r="D138" s="184"/>
      <c r="E138" s="184"/>
      <c r="F138" s="184"/>
      <c r="G138" s="184"/>
      <c r="H138" s="184"/>
      <c r="I138" s="184"/>
      <c r="J138" s="167">
        <v>1081.1500000000001</v>
      </c>
      <c r="K138" s="185"/>
      <c r="L138" s="186"/>
      <c r="M138" s="167">
        <v>1081.1500000000001</v>
      </c>
      <c r="N138" s="185"/>
      <c r="O138" s="186"/>
      <c r="P138" s="83" t="s">
        <v>260</v>
      </c>
    </row>
    <row r="139" spans="1:16" ht="12" customHeight="1" x14ac:dyDescent="0.2">
      <c r="A139" s="7"/>
      <c r="B139" s="21"/>
      <c r="C139" s="183" t="s">
        <v>554</v>
      </c>
      <c r="D139" s="184"/>
      <c r="E139" s="184"/>
      <c r="F139" s="184"/>
      <c r="G139" s="184"/>
      <c r="H139" s="184"/>
      <c r="I139" s="184"/>
      <c r="J139" s="167">
        <v>-259.76</v>
      </c>
      <c r="K139" s="185"/>
      <c r="L139" s="186"/>
      <c r="M139" s="167">
        <v>-259.76</v>
      </c>
      <c r="N139" s="185"/>
      <c r="O139" s="186"/>
      <c r="P139" s="83" t="s">
        <v>260</v>
      </c>
    </row>
    <row r="140" spans="1:16" ht="12" customHeight="1" x14ac:dyDescent="0.2">
      <c r="A140" s="7"/>
      <c r="B140" s="21"/>
      <c r="C140" s="183" t="s">
        <v>555</v>
      </c>
      <c r="D140" s="184"/>
      <c r="E140" s="184"/>
      <c r="F140" s="184"/>
      <c r="G140" s="184"/>
      <c r="H140" s="184"/>
      <c r="I140" s="184"/>
      <c r="J140" s="167">
        <v>0</v>
      </c>
      <c r="K140" s="185"/>
      <c r="L140" s="186"/>
      <c r="M140" s="167">
        <v>0</v>
      </c>
      <c r="N140" s="185"/>
      <c r="O140" s="186"/>
      <c r="P140" s="83" t="s">
        <v>260</v>
      </c>
    </row>
    <row r="141" spans="1:16" ht="12" customHeight="1" x14ac:dyDescent="0.2">
      <c r="A141" s="7"/>
      <c r="B141" s="21"/>
      <c r="C141" s="183" t="s">
        <v>556</v>
      </c>
      <c r="D141" s="184"/>
      <c r="E141" s="184"/>
      <c r="F141" s="184"/>
      <c r="G141" s="184"/>
      <c r="H141" s="184"/>
      <c r="I141" s="184"/>
      <c r="J141" s="167">
        <v>411.03</v>
      </c>
      <c r="K141" s="185"/>
      <c r="L141" s="186"/>
      <c r="M141" s="167">
        <v>262.05</v>
      </c>
      <c r="N141" s="185"/>
      <c r="O141" s="186"/>
      <c r="P141" s="83" t="s">
        <v>260</v>
      </c>
    </row>
    <row r="142" spans="1:16" ht="12" customHeight="1" x14ac:dyDescent="0.2">
      <c r="A142" s="7"/>
      <c r="B142" s="21"/>
      <c r="C142" s="183" t="s">
        <v>557</v>
      </c>
      <c r="D142" s="184"/>
      <c r="E142" s="184"/>
      <c r="F142" s="184"/>
      <c r="G142" s="184"/>
      <c r="H142" s="184"/>
      <c r="I142" s="184"/>
      <c r="J142" s="167">
        <v>403.39</v>
      </c>
      <c r="K142" s="185"/>
      <c r="L142" s="186"/>
      <c r="M142" s="167">
        <v>1883</v>
      </c>
      <c r="N142" s="185"/>
      <c r="O142" s="186"/>
      <c r="P142" s="83" t="s">
        <v>260</v>
      </c>
    </row>
    <row r="143" spans="1:16" ht="12" customHeight="1" x14ac:dyDescent="0.2">
      <c r="A143" s="7"/>
      <c r="B143" s="21"/>
      <c r="C143" s="183" t="s">
        <v>558</v>
      </c>
      <c r="D143" s="184"/>
      <c r="E143" s="184"/>
      <c r="F143" s="184"/>
      <c r="G143" s="184"/>
      <c r="H143" s="184"/>
      <c r="I143" s="184"/>
      <c r="J143" s="167">
        <v>118.99</v>
      </c>
      <c r="K143" s="185"/>
      <c r="L143" s="186"/>
      <c r="M143" s="167">
        <v>118.99</v>
      </c>
      <c r="N143" s="185"/>
      <c r="O143" s="186"/>
      <c r="P143" s="83" t="s">
        <v>260</v>
      </c>
    </row>
    <row r="144" spans="1:16" ht="12" customHeight="1" x14ac:dyDescent="0.2">
      <c r="A144" s="7"/>
      <c r="B144" s="21"/>
      <c r="C144" s="183" t="s">
        <v>559</v>
      </c>
      <c r="D144" s="184"/>
      <c r="E144" s="184"/>
      <c r="F144" s="184"/>
      <c r="G144" s="184"/>
      <c r="H144" s="184"/>
      <c r="I144" s="184"/>
      <c r="J144" s="167">
        <v>1280</v>
      </c>
      <c r="K144" s="185"/>
      <c r="L144" s="186"/>
      <c r="M144" s="167">
        <v>1280</v>
      </c>
      <c r="N144" s="185"/>
      <c r="O144" s="186"/>
      <c r="P144" s="83" t="s">
        <v>260</v>
      </c>
    </row>
    <row r="145" spans="1:16" ht="12" customHeight="1" x14ac:dyDescent="0.2">
      <c r="A145" s="7"/>
      <c r="B145" s="21"/>
      <c r="C145" s="183" t="s">
        <v>560</v>
      </c>
      <c r="D145" s="184"/>
      <c r="E145" s="184"/>
      <c r="F145" s="184"/>
      <c r="G145" s="184"/>
      <c r="H145" s="184"/>
      <c r="I145" s="184"/>
      <c r="J145" s="167">
        <v>50.83</v>
      </c>
      <c r="K145" s="185"/>
      <c r="L145" s="186"/>
      <c r="M145" s="167">
        <v>50.83</v>
      </c>
      <c r="N145" s="185"/>
      <c r="O145" s="186"/>
      <c r="P145" s="83" t="s">
        <v>260</v>
      </c>
    </row>
    <row r="146" spans="1:16" ht="12" customHeight="1" x14ac:dyDescent="0.2">
      <c r="A146" s="7"/>
      <c r="B146" s="21"/>
      <c r="C146" s="183" t="s">
        <v>561</v>
      </c>
      <c r="D146" s="184"/>
      <c r="E146" s="184"/>
      <c r="F146" s="184"/>
      <c r="G146" s="184"/>
      <c r="H146" s="184"/>
      <c r="I146" s="184"/>
      <c r="J146" s="167">
        <v>42.34</v>
      </c>
      <c r="K146" s="185"/>
      <c r="L146" s="186"/>
      <c r="M146" s="167">
        <v>42.34</v>
      </c>
      <c r="N146" s="185"/>
      <c r="O146" s="186"/>
      <c r="P146" s="83" t="s">
        <v>260</v>
      </c>
    </row>
    <row r="147" spans="1:16" ht="12" customHeight="1" x14ac:dyDescent="0.2">
      <c r="A147" s="7"/>
      <c r="B147" s="21"/>
      <c r="C147" s="183" t="s">
        <v>562</v>
      </c>
      <c r="D147" s="184"/>
      <c r="E147" s="184"/>
      <c r="F147" s="184"/>
      <c r="G147" s="184"/>
      <c r="H147" s="184"/>
      <c r="I147" s="184"/>
      <c r="J147" s="167">
        <v>528.86</v>
      </c>
      <c r="K147" s="185"/>
      <c r="L147" s="186"/>
      <c r="M147" s="167">
        <v>528.86</v>
      </c>
      <c r="N147" s="185"/>
      <c r="O147" s="186"/>
      <c r="P147" s="83" t="s">
        <v>260</v>
      </c>
    </row>
    <row r="148" spans="1:16" ht="12" customHeight="1" x14ac:dyDescent="0.2">
      <c r="A148" s="7"/>
      <c r="B148" s="21"/>
      <c r="C148" s="183" t="s">
        <v>553</v>
      </c>
      <c r="D148" s="184"/>
      <c r="E148" s="184"/>
      <c r="F148" s="184"/>
      <c r="G148" s="184"/>
      <c r="H148" s="184"/>
      <c r="I148" s="184"/>
      <c r="J148" s="167">
        <v>0.04</v>
      </c>
      <c r="K148" s="185"/>
      <c r="L148" s="186"/>
      <c r="M148" s="167">
        <v>0.04</v>
      </c>
      <c r="N148" s="185"/>
      <c r="O148" s="186"/>
      <c r="P148" s="83" t="s">
        <v>260</v>
      </c>
    </row>
    <row r="149" spans="1:16" ht="12" customHeight="1" x14ac:dyDescent="0.2">
      <c r="A149" s="7"/>
      <c r="B149" s="21"/>
      <c r="C149" s="159" t="s">
        <v>195</v>
      </c>
      <c r="D149" s="160"/>
      <c r="E149" s="160"/>
      <c r="F149" s="160"/>
      <c r="G149" s="160"/>
      <c r="H149" s="160"/>
      <c r="I149" s="160"/>
      <c r="J149" s="162">
        <f>SUM(J133:L148)</f>
        <v>12183.81</v>
      </c>
      <c r="K149" s="163"/>
      <c r="L149" s="164"/>
      <c r="M149" s="162">
        <f>SUM(M133:O148)</f>
        <v>13200.44</v>
      </c>
      <c r="N149" s="163"/>
      <c r="O149" s="16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90" t="s">
        <v>255</v>
      </c>
      <c r="D153" s="190"/>
      <c r="E153" s="190"/>
      <c r="F153" s="190"/>
      <c r="G153" s="190"/>
      <c r="H153" s="190"/>
      <c r="I153" s="190"/>
      <c r="J153" s="190"/>
      <c r="K153" s="190"/>
      <c r="L153" s="190"/>
      <c r="M153" s="190"/>
      <c r="N153" s="190"/>
      <c r="O153" s="190"/>
      <c r="P153" s="190"/>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6" t="s">
        <v>194</v>
      </c>
      <c r="D155" s="177"/>
      <c r="E155" s="177"/>
      <c r="F155" s="177"/>
      <c r="G155" s="177"/>
      <c r="H155" s="177"/>
      <c r="I155" s="177"/>
      <c r="J155" s="178">
        <v>2021</v>
      </c>
      <c r="K155" s="179"/>
      <c r="L155" s="180"/>
      <c r="M155" s="178">
        <v>2020</v>
      </c>
      <c r="N155" s="179"/>
      <c r="O155" s="180"/>
      <c r="P155" s="78"/>
    </row>
    <row r="156" spans="1:16" x14ac:dyDescent="0.2">
      <c r="A156" s="7"/>
      <c r="B156" s="21"/>
      <c r="C156" s="183" t="s">
        <v>563</v>
      </c>
      <c r="D156" s="184"/>
      <c r="E156" s="184"/>
      <c r="F156" s="184"/>
      <c r="G156" s="184"/>
      <c r="H156" s="184"/>
      <c r="I156" s="184"/>
      <c r="J156" s="167">
        <v>0</v>
      </c>
      <c r="K156" s="185"/>
      <c r="L156" s="186"/>
      <c r="M156" s="167">
        <v>0</v>
      </c>
      <c r="N156" s="185"/>
      <c r="O156" s="186"/>
      <c r="P156" s="82" t="s">
        <v>260</v>
      </c>
    </row>
    <row r="157" spans="1:16" x14ac:dyDescent="0.2">
      <c r="A157" s="7"/>
      <c r="B157" s="21"/>
      <c r="C157" s="159" t="s">
        <v>195</v>
      </c>
      <c r="D157" s="160"/>
      <c r="E157" s="160"/>
      <c r="F157" s="160"/>
      <c r="G157" s="160"/>
      <c r="H157" s="160"/>
      <c r="I157" s="160"/>
      <c r="J157" s="162">
        <f>SUM(J156:L156)</f>
        <v>0</v>
      </c>
      <c r="K157" s="163"/>
      <c r="L157" s="164"/>
      <c r="M157" s="162">
        <f>SUM(M156:O156)</f>
        <v>0</v>
      </c>
      <c r="N157" s="163"/>
      <c r="O157" s="164"/>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8" t="s">
        <v>257</v>
      </c>
      <c r="D161" s="188"/>
      <c r="E161" s="188"/>
      <c r="F161" s="188"/>
      <c r="G161" s="188"/>
      <c r="H161" s="188"/>
      <c r="I161" s="188"/>
      <c r="J161" s="188"/>
      <c r="K161" s="188"/>
      <c r="L161" s="188"/>
      <c r="M161" s="188"/>
      <c r="N161" s="188"/>
      <c r="O161" s="188"/>
      <c r="P161" s="188"/>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6" t="s">
        <v>194</v>
      </c>
      <c r="D163" s="177"/>
      <c r="E163" s="177"/>
      <c r="F163" s="177"/>
      <c r="G163" s="177"/>
      <c r="H163" s="177"/>
      <c r="I163" s="177"/>
      <c r="J163" s="178">
        <v>2021</v>
      </c>
      <c r="K163" s="179"/>
      <c r="L163" s="180"/>
      <c r="M163" s="178">
        <v>2020</v>
      </c>
      <c r="N163" s="179"/>
      <c r="O163" s="180"/>
      <c r="P163" s="78"/>
    </row>
    <row r="164" spans="1:16" x14ac:dyDescent="0.2">
      <c r="A164" s="7"/>
      <c r="B164" s="21"/>
      <c r="C164" s="183" t="s">
        <v>564</v>
      </c>
      <c r="D164" s="184"/>
      <c r="E164" s="184"/>
      <c r="F164" s="184"/>
      <c r="G164" s="184"/>
      <c r="H164" s="184"/>
      <c r="I164" s="184"/>
      <c r="J164" s="167">
        <v>0</v>
      </c>
      <c r="K164" s="185"/>
      <c r="L164" s="186"/>
      <c r="M164" s="167">
        <v>0</v>
      </c>
      <c r="N164" s="185"/>
      <c r="O164" s="186"/>
      <c r="P164" s="82" t="s">
        <v>260</v>
      </c>
    </row>
    <row r="165" spans="1:16" x14ac:dyDescent="0.2">
      <c r="A165" s="7"/>
      <c r="B165" s="21"/>
      <c r="C165" s="159" t="s">
        <v>195</v>
      </c>
      <c r="D165" s="160"/>
      <c r="E165" s="160"/>
      <c r="F165" s="160"/>
      <c r="G165" s="160"/>
      <c r="H165" s="160"/>
      <c r="I165" s="160"/>
      <c r="J165" s="162">
        <f>SUM(J164:L164)</f>
        <v>0</v>
      </c>
      <c r="K165" s="163"/>
      <c r="L165" s="164"/>
      <c r="M165" s="162">
        <f>SUM(M164:O164)</f>
        <v>0</v>
      </c>
      <c r="N165" s="163"/>
      <c r="O165" s="164"/>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9" t="s">
        <v>259</v>
      </c>
      <c r="D169" s="189"/>
      <c r="E169" s="189"/>
      <c r="F169" s="189"/>
      <c r="G169" s="189"/>
      <c r="H169" s="189"/>
      <c r="I169" s="189"/>
      <c r="J169" s="189"/>
      <c r="K169" s="189"/>
      <c r="L169" s="189"/>
      <c r="M169" s="189"/>
      <c r="N169" s="189"/>
      <c r="O169" s="189"/>
      <c r="P169" s="189"/>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6" t="s">
        <v>194</v>
      </c>
      <c r="D171" s="177"/>
      <c r="E171" s="177"/>
      <c r="F171" s="177"/>
      <c r="G171" s="177"/>
      <c r="H171" s="177"/>
      <c r="I171" s="177"/>
      <c r="J171" s="178">
        <v>2021</v>
      </c>
      <c r="K171" s="179"/>
      <c r="L171" s="180"/>
      <c r="M171" s="178">
        <v>2020</v>
      </c>
      <c r="N171" s="179"/>
      <c r="O171" s="180"/>
      <c r="P171" s="78"/>
    </row>
    <row r="172" spans="1:16" x14ac:dyDescent="0.2">
      <c r="A172" s="7"/>
      <c r="B172" s="21"/>
      <c r="C172" s="183"/>
      <c r="D172" s="184"/>
      <c r="E172" s="184"/>
      <c r="F172" s="184"/>
      <c r="G172" s="184"/>
      <c r="H172" s="184"/>
      <c r="I172" s="184"/>
      <c r="J172" s="167">
        <v>0</v>
      </c>
      <c r="K172" s="185"/>
      <c r="L172" s="186"/>
      <c r="M172" s="167">
        <v>0</v>
      </c>
      <c r="N172" s="185"/>
      <c r="O172" s="186"/>
      <c r="P172" s="82" t="s">
        <v>260</v>
      </c>
    </row>
    <row r="173" spans="1:16" x14ac:dyDescent="0.2">
      <c r="A173" s="7"/>
      <c r="B173" s="21"/>
      <c r="C173" s="183"/>
      <c r="D173" s="184"/>
      <c r="E173" s="184"/>
      <c r="F173" s="184"/>
      <c r="G173" s="184"/>
      <c r="H173" s="184"/>
      <c r="I173" s="184"/>
      <c r="J173" s="167">
        <v>0</v>
      </c>
      <c r="K173" s="185"/>
      <c r="L173" s="186"/>
      <c r="M173" s="167">
        <v>0</v>
      </c>
      <c r="N173" s="185"/>
      <c r="O173" s="186"/>
      <c r="P173" s="82" t="s">
        <v>260</v>
      </c>
    </row>
    <row r="174" spans="1:16" x14ac:dyDescent="0.2">
      <c r="A174" s="7"/>
      <c r="B174" s="21"/>
      <c r="C174" s="159" t="s">
        <v>195</v>
      </c>
      <c r="D174" s="160"/>
      <c r="E174" s="160"/>
      <c r="F174" s="160"/>
      <c r="G174" s="160"/>
      <c r="H174" s="160"/>
      <c r="I174" s="160"/>
      <c r="J174" s="162">
        <f>SUM(J173:L173)</f>
        <v>0</v>
      </c>
      <c r="K174" s="163"/>
      <c r="L174" s="164"/>
      <c r="M174" s="162">
        <f>SUM(M173:O173)</f>
        <v>0</v>
      </c>
      <c r="N174" s="163"/>
      <c r="O174" s="164"/>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7" t="s">
        <v>205</v>
      </c>
      <c r="D178" s="187"/>
      <c r="E178" s="187"/>
      <c r="F178" s="187"/>
      <c r="G178" s="187"/>
      <c r="H178" s="187"/>
      <c r="I178" s="187"/>
      <c r="J178" s="187"/>
      <c r="K178" s="187"/>
      <c r="L178" s="187"/>
      <c r="M178" s="187"/>
      <c r="N178" s="187"/>
      <c r="O178" s="187"/>
      <c r="P178" s="187"/>
    </row>
    <row r="179" spans="1:16" x14ac:dyDescent="0.2">
      <c r="A179" s="7"/>
      <c r="B179" s="21"/>
      <c r="C179" s="187"/>
      <c r="D179" s="187"/>
      <c r="E179" s="187"/>
      <c r="F179" s="187"/>
      <c r="G179" s="187"/>
      <c r="H179" s="187"/>
      <c r="I179" s="187"/>
      <c r="J179" s="187"/>
      <c r="K179" s="187"/>
      <c r="L179" s="187"/>
      <c r="M179" s="187"/>
      <c r="N179" s="187"/>
      <c r="O179" s="187"/>
      <c r="P179" s="187"/>
    </row>
    <row r="180" spans="1:16" x14ac:dyDescent="0.2">
      <c r="A180" s="7"/>
      <c r="B180" s="21"/>
      <c r="C180" s="187"/>
      <c r="D180" s="187"/>
      <c r="E180" s="187"/>
      <c r="F180" s="187"/>
      <c r="G180" s="187"/>
      <c r="H180" s="187"/>
      <c r="I180" s="187"/>
      <c r="J180" s="187"/>
      <c r="K180" s="187"/>
      <c r="L180" s="187"/>
      <c r="M180" s="187"/>
      <c r="N180" s="187"/>
      <c r="O180" s="187"/>
      <c r="P180" s="187"/>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6" t="s">
        <v>194</v>
      </c>
      <c r="D187" s="177"/>
      <c r="E187" s="177"/>
      <c r="F187" s="177"/>
      <c r="G187" s="177"/>
      <c r="H187" s="177"/>
      <c r="I187" s="177"/>
      <c r="J187" s="178">
        <v>2021</v>
      </c>
      <c r="K187" s="179"/>
      <c r="L187" s="180"/>
      <c r="M187" s="178">
        <v>2020</v>
      </c>
      <c r="N187" s="179"/>
      <c r="O187" s="180"/>
      <c r="P187" s="34"/>
    </row>
    <row r="188" spans="1:16" s="29" customFormat="1" ht="12" customHeight="1" x14ac:dyDescent="0.2">
      <c r="A188" s="34"/>
      <c r="B188" s="35"/>
      <c r="C188" s="183" t="s">
        <v>565</v>
      </c>
      <c r="D188" s="184"/>
      <c r="E188" s="184"/>
      <c r="F188" s="184"/>
      <c r="G188" s="184"/>
      <c r="H188" s="184"/>
      <c r="I188" s="184"/>
      <c r="J188" s="167">
        <v>33282.660000000003</v>
      </c>
      <c r="K188" s="185"/>
      <c r="L188" s="186"/>
      <c r="M188" s="167">
        <v>33282.660000000003</v>
      </c>
      <c r="N188" s="185"/>
      <c r="O188" s="186"/>
      <c r="P188" s="82" t="s">
        <v>260</v>
      </c>
    </row>
    <row r="189" spans="1:16" s="29" customFormat="1" ht="12" customHeight="1" x14ac:dyDescent="0.2">
      <c r="A189" s="34"/>
      <c r="B189" s="35"/>
      <c r="C189" s="183" t="s">
        <v>566</v>
      </c>
      <c r="D189" s="184"/>
      <c r="E189" s="184"/>
      <c r="F189" s="184"/>
      <c r="G189" s="184"/>
      <c r="H189" s="184"/>
      <c r="I189" s="184"/>
      <c r="J189" s="167">
        <v>33282.660000000003</v>
      </c>
      <c r="K189" s="185"/>
      <c r="L189" s="186"/>
      <c r="M189" s="167">
        <v>33282.660000000003</v>
      </c>
      <c r="N189" s="185"/>
      <c r="O189" s="186"/>
      <c r="P189" s="82" t="s">
        <v>260</v>
      </c>
    </row>
    <row r="190" spans="1:16" s="29" customFormat="1" ht="12" customHeight="1" x14ac:dyDescent="0.2">
      <c r="A190" s="34"/>
      <c r="B190" s="35"/>
      <c r="C190" s="159" t="s">
        <v>195</v>
      </c>
      <c r="D190" s="160"/>
      <c r="E190" s="160"/>
      <c r="F190" s="160"/>
      <c r="G190" s="160"/>
      <c r="H190" s="160"/>
      <c r="I190" s="160"/>
      <c r="J190" s="162">
        <f>SUM(J189:L189)</f>
        <v>33282.660000000003</v>
      </c>
      <c r="K190" s="163"/>
      <c r="L190" s="164"/>
      <c r="M190" s="162">
        <f>SUM(M189:O189)</f>
        <v>33282.660000000003</v>
      </c>
      <c r="N190" s="163"/>
      <c r="O190" s="16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9" t="s">
        <v>286</v>
      </c>
      <c r="B223" s="170"/>
      <c r="C223" s="171"/>
      <c r="D223" s="172" t="s">
        <v>194</v>
      </c>
      <c r="E223" s="173"/>
      <c r="F223" s="174"/>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8" t="s">
        <v>287</v>
      </c>
      <c r="B224" s="175"/>
      <c r="C224" s="175"/>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5" t="s">
        <v>288</v>
      </c>
      <c r="B225" s="175"/>
      <c r="C225" s="175"/>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5" t="s">
        <v>289</v>
      </c>
      <c r="B226" s="175"/>
      <c r="C226" s="175"/>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5" t="s">
        <v>290</v>
      </c>
      <c r="B227" s="175"/>
      <c r="C227" s="175"/>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5" t="s">
        <v>291</v>
      </c>
      <c r="B228" s="175"/>
      <c r="C228" s="175"/>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5" t="s">
        <v>292</v>
      </c>
      <c r="B229" s="175"/>
      <c r="C229" s="175"/>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5" t="s">
        <v>293</v>
      </c>
      <c r="B230" s="175"/>
      <c r="C230" s="175"/>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5" t="s">
        <v>294</v>
      </c>
      <c r="B231" s="175"/>
      <c r="C231" s="175"/>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5" t="s">
        <v>295</v>
      </c>
      <c r="B232" s="175"/>
      <c r="C232" s="175"/>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5" t="s">
        <v>296</v>
      </c>
      <c r="B233" s="175"/>
      <c r="C233" s="175"/>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5" t="s">
        <v>297</v>
      </c>
      <c r="B234" s="175"/>
      <c r="C234" s="175"/>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5" t="s">
        <v>298</v>
      </c>
      <c r="B235" s="175"/>
      <c r="C235" s="175"/>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5" t="s">
        <v>299</v>
      </c>
      <c r="B236" s="175"/>
      <c r="C236" s="175"/>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5" t="s">
        <v>300</v>
      </c>
      <c r="B237" s="175"/>
      <c r="C237" s="175"/>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5" t="s">
        <v>301</v>
      </c>
      <c r="B238" s="175"/>
      <c r="C238" s="175"/>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5" t="s">
        <v>302</v>
      </c>
      <c r="B239" s="175"/>
      <c r="C239" s="175"/>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5" t="s">
        <v>303</v>
      </c>
      <c r="B240" s="175"/>
      <c r="C240" s="175"/>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5" t="s">
        <v>304</v>
      </c>
      <c r="B241" s="175"/>
      <c r="C241" s="175"/>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5" t="s">
        <v>305</v>
      </c>
      <c r="B242" s="175"/>
      <c r="C242" s="175"/>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5" t="s">
        <v>306</v>
      </c>
      <c r="B243" s="175"/>
      <c r="C243" s="175"/>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5" t="s">
        <v>307</v>
      </c>
      <c r="B244" s="175"/>
      <c r="C244" s="175"/>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5" t="s">
        <v>308</v>
      </c>
      <c r="B245" s="175"/>
      <c r="C245" s="175"/>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5" t="s">
        <v>309</v>
      </c>
      <c r="B246" s="175"/>
      <c r="C246" s="175"/>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5" t="s">
        <v>310</v>
      </c>
      <c r="B247" s="175"/>
      <c r="C247" s="175"/>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5" t="s">
        <v>311</v>
      </c>
      <c r="B248" s="175"/>
      <c r="C248" s="175"/>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5" t="s">
        <v>312</v>
      </c>
      <c r="B249" s="175"/>
      <c r="C249" s="175"/>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5" t="s">
        <v>313</v>
      </c>
      <c r="B250" s="175"/>
      <c r="C250" s="175"/>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5" t="s">
        <v>314</v>
      </c>
      <c r="B251" s="175"/>
      <c r="C251" s="175"/>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5" t="s">
        <v>315</v>
      </c>
      <c r="B252" s="175"/>
      <c r="C252" s="175"/>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5" t="s">
        <v>316</v>
      </c>
      <c r="B253" s="175"/>
      <c r="C253" s="175"/>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5" t="s">
        <v>317</v>
      </c>
      <c r="B254" s="175"/>
      <c r="C254" s="175"/>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5" t="s">
        <v>318</v>
      </c>
      <c r="B255" s="175"/>
      <c r="C255" s="175"/>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5" t="s">
        <v>319</v>
      </c>
      <c r="B256" s="175"/>
      <c r="C256" s="175"/>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5" t="s">
        <v>320</v>
      </c>
      <c r="B257" s="175"/>
      <c r="C257" s="175"/>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5" t="s">
        <v>321</v>
      </c>
      <c r="B258" s="175"/>
      <c r="C258" s="175"/>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5" t="s">
        <v>322</v>
      </c>
      <c r="B259" s="175"/>
      <c r="C259" s="175"/>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5" t="s">
        <v>323</v>
      </c>
      <c r="B260" s="175"/>
      <c r="C260" s="175"/>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5" t="s">
        <v>324</v>
      </c>
      <c r="B261" s="175"/>
      <c r="C261" s="175"/>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5" t="s">
        <v>325</v>
      </c>
      <c r="B262" s="175"/>
      <c r="C262" s="175"/>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5" t="s">
        <v>326</v>
      </c>
      <c r="B263" s="175"/>
      <c r="C263" s="175"/>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5" t="s">
        <v>327</v>
      </c>
      <c r="B264" s="175"/>
      <c r="C264" s="175"/>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5" t="s">
        <v>328</v>
      </c>
      <c r="B265" s="175"/>
      <c r="C265" s="175"/>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5" t="s">
        <v>329</v>
      </c>
      <c r="B266" s="175"/>
      <c r="C266" s="175"/>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5" t="s">
        <v>330</v>
      </c>
      <c r="B267" s="175"/>
      <c r="C267" s="175"/>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5" t="s">
        <v>331</v>
      </c>
      <c r="B268" s="175"/>
      <c r="C268" s="175"/>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5" t="s">
        <v>332</v>
      </c>
      <c r="B269" s="175"/>
      <c r="C269" s="175"/>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5" t="s">
        <v>333</v>
      </c>
      <c r="B270" s="175"/>
      <c r="C270" s="175"/>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5" t="s">
        <v>334</v>
      </c>
      <c r="B271" s="175"/>
      <c r="C271" s="175"/>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5" t="s">
        <v>335</v>
      </c>
      <c r="B272" s="175"/>
      <c r="C272" s="175"/>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5" t="s">
        <v>336</v>
      </c>
      <c r="B273" s="175"/>
      <c r="C273" s="175"/>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5" t="s">
        <v>337</v>
      </c>
      <c r="B274" s="175"/>
      <c r="C274" s="175"/>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5" t="s">
        <v>338</v>
      </c>
      <c r="B275" s="175"/>
      <c r="C275" s="175"/>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5" t="s">
        <v>339</v>
      </c>
      <c r="B276" s="175"/>
      <c r="C276" s="175"/>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5" t="s">
        <v>340</v>
      </c>
      <c r="B277" s="175"/>
      <c r="C277" s="175"/>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5" t="s">
        <v>341</v>
      </c>
      <c r="B278" s="175"/>
      <c r="C278" s="175"/>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9" t="s">
        <v>342</v>
      </c>
      <c r="B279" s="279"/>
      <c r="C279" s="279"/>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5" t="s">
        <v>343</v>
      </c>
      <c r="B280" s="175"/>
      <c r="C280" s="175"/>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5" t="s">
        <v>344</v>
      </c>
      <c r="B281" s="175"/>
      <c r="C281" s="175"/>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5" t="s">
        <v>345</v>
      </c>
      <c r="B282" s="175"/>
      <c r="C282" s="175"/>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5" t="s">
        <v>346</v>
      </c>
      <c r="B283" s="175"/>
      <c r="C283" s="175"/>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5" t="s">
        <v>347</v>
      </c>
      <c r="B284" s="175"/>
      <c r="C284" s="175"/>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5" t="s">
        <v>348</v>
      </c>
      <c r="B285" s="175"/>
      <c r="C285" s="175"/>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5" t="s">
        <v>349</v>
      </c>
      <c r="B286" s="175"/>
      <c r="C286" s="175"/>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5" t="s">
        <v>350</v>
      </c>
      <c r="B287" s="175"/>
      <c r="C287" s="175"/>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5" t="s">
        <v>351</v>
      </c>
      <c r="B288" s="175"/>
      <c r="C288" s="175"/>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5" t="s">
        <v>352</v>
      </c>
      <c r="B289" s="175"/>
      <c r="C289" s="175"/>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5" t="s">
        <v>353</v>
      </c>
      <c r="B290" s="175"/>
      <c r="C290" s="175"/>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5" t="s">
        <v>354</v>
      </c>
      <c r="B291" s="175"/>
      <c r="C291" s="175"/>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5" t="s">
        <v>355</v>
      </c>
      <c r="B292" s="175"/>
      <c r="C292" s="175"/>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5" t="s">
        <v>356</v>
      </c>
      <c r="B293" s="175"/>
      <c r="C293" s="175"/>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5" t="s">
        <v>357</v>
      </c>
      <c r="B294" s="175"/>
      <c r="C294" s="175"/>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5" t="s">
        <v>358</v>
      </c>
      <c r="B295" s="175"/>
      <c r="C295" s="175"/>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5" t="s">
        <v>359</v>
      </c>
      <c r="B296" s="175"/>
      <c r="C296" s="175"/>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5" t="s">
        <v>360</v>
      </c>
      <c r="B297" s="175"/>
      <c r="C297" s="175"/>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5" t="s">
        <v>361</v>
      </c>
      <c r="B298" s="175"/>
      <c r="C298" s="175"/>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5" t="s">
        <v>362</v>
      </c>
      <c r="B299" s="175"/>
      <c r="C299" s="175"/>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5" t="s">
        <v>363</v>
      </c>
      <c r="B300" s="175"/>
      <c r="C300" s="175"/>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5" t="s">
        <v>364</v>
      </c>
      <c r="B301" s="175"/>
      <c r="C301" s="175"/>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5" t="s">
        <v>365</v>
      </c>
      <c r="B302" s="175"/>
      <c r="C302" s="175"/>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5" t="s">
        <v>366</v>
      </c>
      <c r="B303" s="175"/>
      <c r="C303" s="175"/>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5" t="s">
        <v>367</v>
      </c>
      <c r="B304" s="175"/>
      <c r="C304" s="175"/>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5" t="s">
        <v>368</v>
      </c>
      <c r="B305" s="175"/>
      <c r="C305" s="175"/>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5" t="s">
        <v>369</v>
      </c>
      <c r="B306" s="175"/>
      <c r="C306" s="175"/>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5" t="s">
        <v>370</v>
      </c>
      <c r="B307" s="175"/>
      <c r="C307" s="175"/>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5" t="s">
        <v>371</v>
      </c>
      <c r="B308" s="175"/>
      <c r="C308" s="175"/>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5" t="s">
        <v>372</v>
      </c>
      <c r="B309" s="175"/>
      <c r="C309" s="175"/>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5" t="s">
        <v>373</v>
      </c>
      <c r="B310" s="175"/>
      <c r="C310" s="175"/>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5" t="s">
        <v>374</v>
      </c>
      <c r="B311" s="175"/>
      <c r="C311" s="175"/>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5" t="s">
        <v>375</v>
      </c>
      <c r="B312" s="175"/>
      <c r="C312" s="175"/>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5" t="s">
        <v>376</v>
      </c>
      <c r="B313" s="175"/>
      <c r="C313" s="175"/>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9" t="s">
        <v>286</v>
      </c>
      <c r="B318" s="170"/>
      <c r="C318" s="171"/>
      <c r="D318" s="172" t="s">
        <v>194</v>
      </c>
      <c r="E318" s="173"/>
      <c r="F318" s="174"/>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5" t="s">
        <v>377</v>
      </c>
      <c r="B319" s="175"/>
      <c r="C319" s="175"/>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43" t="s">
        <v>194</v>
      </c>
      <c r="D326" s="244"/>
      <c r="E326" s="244"/>
      <c r="F326" s="244"/>
      <c r="G326" s="244"/>
      <c r="H326" s="244"/>
      <c r="I326" s="244"/>
      <c r="J326" s="245"/>
      <c r="K326" s="182">
        <v>2021</v>
      </c>
      <c r="L326" s="182"/>
      <c r="M326" s="182"/>
      <c r="N326" s="182">
        <v>2020</v>
      </c>
      <c r="O326" s="182"/>
      <c r="P326" s="182"/>
    </row>
    <row r="327" spans="2:33" ht="12" customHeight="1" x14ac:dyDescent="0.2">
      <c r="B327" s="23"/>
      <c r="C327" s="135" t="s">
        <v>567</v>
      </c>
      <c r="D327" s="135"/>
      <c r="E327" s="135"/>
      <c r="F327" s="135"/>
      <c r="G327" s="135"/>
      <c r="H327" s="135"/>
      <c r="I327" s="135"/>
      <c r="J327" s="135"/>
      <c r="K327" s="138">
        <v>0</v>
      </c>
      <c r="L327" s="139"/>
      <c r="M327" s="139"/>
      <c r="N327" s="138">
        <v>0</v>
      </c>
      <c r="O327" s="139"/>
      <c r="P327" s="139"/>
    </row>
    <row r="328" spans="2:33" ht="12" customHeight="1" x14ac:dyDescent="0.2">
      <c r="B328" s="23"/>
      <c r="C328" s="135" t="s">
        <v>568</v>
      </c>
      <c r="D328" s="135"/>
      <c r="E328" s="135"/>
      <c r="F328" s="135"/>
      <c r="G328" s="135"/>
      <c r="H328" s="135"/>
      <c r="I328" s="135"/>
      <c r="J328" s="135"/>
      <c r="K328" s="138">
        <v>0</v>
      </c>
      <c r="L328" s="139"/>
      <c r="M328" s="139"/>
      <c r="N328" s="138">
        <v>0</v>
      </c>
      <c r="O328" s="139"/>
      <c r="P328" s="139"/>
    </row>
    <row r="329" spans="2:33" ht="12" customHeight="1" x14ac:dyDescent="0.2">
      <c r="B329" s="23"/>
      <c r="C329" s="159" t="s">
        <v>569</v>
      </c>
      <c r="D329" s="160"/>
      <c r="E329" s="160"/>
      <c r="F329" s="160"/>
      <c r="G329" s="160"/>
      <c r="H329" s="160"/>
      <c r="I329" s="160"/>
      <c r="J329" s="161"/>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81" t="s">
        <v>194</v>
      </c>
      <c r="E335" s="181"/>
      <c r="F335" s="181"/>
      <c r="G335" s="181"/>
      <c r="H335" s="181"/>
      <c r="I335" s="181"/>
      <c r="J335" s="182">
        <v>2021</v>
      </c>
      <c r="K335" s="182"/>
      <c r="L335" s="182"/>
      <c r="M335" s="182">
        <v>2020</v>
      </c>
      <c r="N335" s="182"/>
      <c r="O335" s="182"/>
    </row>
    <row r="336" spans="2:33" ht="12" customHeight="1" x14ac:dyDescent="0.2">
      <c r="B336" s="23"/>
      <c r="D336" s="135" t="s">
        <v>570</v>
      </c>
      <c r="E336" s="135"/>
      <c r="F336" s="135"/>
      <c r="G336" s="135"/>
      <c r="H336" s="135"/>
      <c r="I336" s="135"/>
      <c r="J336" s="138">
        <v>85757.2</v>
      </c>
      <c r="K336" s="139"/>
      <c r="L336" s="139"/>
      <c r="M336" s="138">
        <v>85757.2</v>
      </c>
      <c r="N336" s="139"/>
      <c r="O336" s="139"/>
    </row>
    <row r="337" spans="2:16" ht="12" customHeight="1" x14ac:dyDescent="0.2">
      <c r="B337" s="23"/>
      <c r="D337" s="135" t="s">
        <v>571</v>
      </c>
      <c r="E337" s="135"/>
      <c r="F337" s="135"/>
      <c r="G337" s="135"/>
      <c r="H337" s="135"/>
      <c r="I337" s="135"/>
      <c r="J337" s="138">
        <v>2390</v>
      </c>
      <c r="K337" s="139"/>
      <c r="L337" s="139"/>
      <c r="M337" s="138">
        <v>2390</v>
      </c>
      <c r="N337" s="139"/>
      <c r="O337" s="139"/>
    </row>
    <row r="338" spans="2:16" ht="12" customHeight="1" x14ac:dyDescent="0.2">
      <c r="B338" s="23"/>
      <c r="D338" s="135" t="s">
        <v>572</v>
      </c>
      <c r="E338" s="135"/>
      <c r="F338" s="135"/>
      <c r="G338" s="135"/>
      <c r="H338" s="135"/>
      <c r="I338" s="135"/>
      <c r="J338" s="138">
        <v>338856.25</v>
      </c>
      <c r="K338" s="139"/>
      <c r="L338" s="139"/>
      <c r="M338" s="138">
        <v>338856.25</v>
      </c>
      <c r="N338" s="139"/>
      <c r="O338" s="139"/>
    </row>
    <row r="339" spans="2:16" ht="12" customHeight="1" x14ac:dyDescent="0.2">
      <c r="B339" s="23"/>
      <c r="D339" s="135" t="s">
        <v>573</v>
      </c>
      <c r="E339" s="135"/>
      <c r="F339" s="135"/>
      <c r="G339" s="135"/>
      <c r="H339" s="135"/>
      <c r="I339" s="135"/>
      <c r="J339" s="138">
        <v>16819.28</v>
      </c>
      <c r="K339" s="139"/>
      <c r="L339" s="139"/>
      <c r="M339" s="138">
        <v>16819.28</v>
      </c>
      <c r="N339" s="139"/>
      <c r="O339" s="139"/>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9">
        <f>G319</f>
        <v>2859.7</v>
      </c>
      <c r="K341" s="139"/>
      <c r="L341" s="139"/>
      <c r="M341" s="139">
        <f>G319</f>
        <v>2859.7</v>
      </c>
      <c r="N341" s="139"/>
      <c r="O341" s="139"/>
    </row>
    <row r="342" spans="2:16" ht="12" customHeight="1" x14ac:dyDescent="0.2">
      <c r="B342" s="23"/>
      <c r="D342" s="135" t="s">
        <v>575</v>
      </c>
      <c r="E342" s="135"/>
      <c r="F342" s="135"/>
      <c r="G342" s="135"/>
      <c r="H342" s="135"/>
      <c r="I342" s="135"/>
      <c r="J342" s="138">
        <v>0</v>
      </c>
      <c r="K342" s="139"/>
      <c r="L342" s="139"/>
      <c r="M342" s="138">
        <v>0</v>
      </c>
      <c r="N342" s="139"/>
      <c r="O342" s="139"/>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138">
        <v>445980.65</v>
      </c>
      <c r="K344" s="139"/>
      <c r="L344" s="139"/>
      <c r="M344" s="138">
        <v>444598.15</v>
      </c>
      <c r="N344" s="139"/>
      <c r="O344" s="139"/>
    </row>
    <row r="345" spans="2:16" ht="12" customHeight="1" x14ac:dyDescent="0.2">
      <c r="B345" s="23"/>
      <c r="D345" s="136" t="s">
        <v>578</v>
      </c>
      <c r="E345" s="136"/>
      <c r="F345" s="136"/>
      <c r="G345" s="136"/>
      <c r="H345" s="136"/>
      <c r="I345" s="136"/>
      <c r="J345" s="137">
        <f>SUM(J344)</f>
        <v>445980.65</v>
      </c>
      <c r="K345" s="137"/>
      <c r="L345" s="137"/>
      <c r="M345" s="137">
        <f>SUM(M344)</f>
        <v>444598.15</v>
      </c>
      <c r="N345" s="137"/>
      <c r="O345" s="137"/>
    </row>
    <row r="346" spans="2:16" ht="12" customHeight="1" x14ac:dyDescent="0.2">
      <c r="B346" s="23"/>
      <c r="D346" s="159" t="s">
        <v>195</v>
      </c>
      <c r="E346" s="160"/>
      <c r="F346" s="160"/>
      <c r="G346" s="160"/>
      <c r="H346" s="160"/>
      <c r="I346" s="161"/>
      <c r="J346" s="137">
        <f>SUM(J340,J343,J345)</f>
        <v>892663.08000000007</v>
      </c>
      <c r="K346" s="137"/>
      <c r="L346" s="137"/>
      <c r="M346" s="137">
        <f>SUM(M340,M343,M345)</f>
        <v>891280.58000000007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81" t="s">
        <v>194</v>
      </c>
      <c r="E352" s="181"/>
      <c r="F352" s="181"/>
      <c r="G352" s="181"/>
      <c r="H352" s="181"/>
      <c r="I352" s="181"/>
      <c r="J352" s="182">
        <v>2021</v>
      </c>
      <c r="K352" s="182"/>
      <c r="L352" s="182"/>
      <c r="M352" s="182">
        <v>2020</v>
      </c>
      <c r="N352" s="182"/>
      <c r="O352" s="182"/>
    </row>
    <row r="353" spans="1:33" ht="12" customHeight="1" x14ac:dyDescent="0.2">
      <c r="B353" s="23"/>
      <c r="C353" s="13"/>
      <c r="D353" s="135"/>
      <c r="E353" s="135"/>
      <c r="F353" s="135"/>
      <c r="G353" s="135"/>
      <c r="H353" s="135"/>
      <c r="I353" s="135"/>
      <c r="J353" s="138">
        <v>0</v>
      </c>
      <c r="K353" s="139"/>
      <c r="L353" s="139"/>
      <c r="M353" s="138">
        <v>0</v>
      </c>
      <c r="N353" s="139"/>
      <c r="O353" s="13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6" t="s">
        <v>74</v>
      </c>
      <c r="D364" s="246"/>
      <c r="E364" s="246"/>
      <c r="F364" s="246"/>
      <c r="G364" s="246"/>
      <c r="H364" s="246"/>
      <c r="I364" s="246"/>
      <c r="J364" s="246"/>
      <c r="K364" s="246"/>
      <c r="L364" s="246"/>
      <c r="M364" s="246"/>
      <c r="N364" s="246"/>
      <c r="O364" s="246"/>
      <c r="P364" s="246"/>
      <c r="T364" s="8"/>
      <c r="U364" s="8"/>
      <c r="V364" s="8"/>
      <c r="W364" s="8"/>
      <c r="X364" s="8"/>
      <c r="Y364" s="8"/>
      <c r="Z364" s="8"/>
      <c r="AA364" s="8"/>
      <c r="AB364" s="8"/>
      <c r="AC364" s="8"/>
      <c r="AD364" s="8"/>
      <c r="AE364" s="8"/>
      <c r="AF364" s="8"/>
      <c r="AG364" s="8"/>
    </row>
    <row r="365" spans="1:33" s="56" customFormat="1" ht="12" customHeight="1" x14ac:dyDescent="0.2">
      <c r="A365" s="69"/>
      <c r="B365" s="59"/>
      <c r="C365" s="246"/>
      <c r="D365" s="246"/>
      <c r="E365" s="246"/>
      <c r="F365" s="246"/>
      <c r="G365" s="246"/>
      <c r="H365" s="246"/>
      <c r="I365" s="246"/>
      <c r="J365" s="246"/>
      <c r="K365" s="246"/>
      <c r="L365" s="246"/>
      <c r="M365" s="246"/>
      <c r="N365" s="246"/>
      <c r="O365" s="246"/>
      <c r="P365" s="246"/>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6" t="s">
        <v>194</v>
      </c>
      <c r="D374" s="177"/>
      <c r="E374" s="177"/>
      <c r="F374" s="177"/>
      <c r="G374" s="177"/>
      <c r="H374" s="177"/>
      <c r="I374" s="177"/>
      <c r="J374" s="178">
        <v>2021</v>
      </c>
      <c r="K374" s="179"/>
      <c r="L374" s="180"/>
      <c r="M374" s="178">
        <v>2020</v>
      </c>
      <c r="N374" s="179"/>
      <c r="O374" s="180"/>
      <c r="P374" s="31"/>
    </row>
    <row r="375" spans="1:16" s="29" customFormat="1" ht="12" customHeight="1" x14ac:dyDescent="0.2">
      <c r="A375" s="105" t="s">
        <v>440</v>
      </c>
      <c r="B375" s="107" t="s">
        <v>531</v>
      </c>
      <c r="C375" s="165" t="s">
        <v>579</v>
      </c>
      <c r="D375" s="166"/>
      <c r="E375" s="166"/>
      <c r="F375" s="166"/>
      <c r="G375" s="166"/>
      <c r="H375" s="166"/>
      <c r="I375" s="166"/>
      <c r="J375" s="167">
        <v>0.96</v>
      </c>
      <c r="K375" s="166"/>
      <c r="L375" s="168"/>
      <c r="M375" s="167">
        <v>0.96</v>
      </c>
      <c r="N375" s="166"/>
      <c r="O375" s="168"/>
      <c r="P375" s="83" t="s">
        <v>260</v>
      </c>
    </row>
    <row r="376" spans="1:16" s="29" customFormat="1" ht="12" customHeight="1" x14ac:dyDescent="0.2">
      <c r="A376" s="105" t="s">
        <v>441</v>
      </c>
      <c r="B376" s="41"/>
      <c r="C376" s="165" t="s">
        <v>580</v>
      </c>
      <c r="D376" s="166"/>
      <c r="E376" s="166"/>
      <c r="F376" s="166"/>
      <c r="G376" s="166"/>
      <c r="H376" s="166"/>
      <c r="I376" s="166"/>
      <c r="J376" s="167">
        <v>3456.8</v>
      </c>
      <c r="K376" s="166"/>
      <c r="L376" s="168"/>
      <c r="M376" s="167">
        <v>3456.8</v>
      </c>
      <c r="N376" s="166"/>
      <c r="O376" s="168"/>
      <c r="P376" s="83" t="s">
        <v>455</v>
      </c>
    </row>
    <row r="377" spans="1:16" s="29" customFormat="1" ht="12" customHeight="1" x14ac:dyDescent="0.2">
      <c r="A377" s="105" t="s">
        <v>442</v>
      </c>
      <c r="B377" s="41"/>
      <c r="C377" s="165" t="s">
        <v>581</v>
      </c>
      <c r="D377" s="166"/>
      <c r="E377" s="166"/>
      <c r="F377" s="166"/>
      <c r="G377" s="166"/>
      <c r="H377" s="166"/>
      <c r="I377" s="166"/>
      <c r="J377" s="167">
        <v>0</v>
      </c>
      <c r="K377" s="166"/>
      <c r="L377" s="168"/>
      <c r="M377" s="167">
        <v>0</v>
      </c>
      <c r="N377" s="166"/>
      <c r="O377" s="168"/>
      <c r="P377" s="83" t="s">
        <v>260</v>
      </c>
    </row>
    <row r="378" spans="1:16" s="29" customFormat="1" ht="12" customHeight="1" x14ac:dyDescent="0.2">
      <c r="A378" s="105" t="s">
        <v>443</v>
      </c>
      <c r="B378" s="41"/>
      <c r="C378" s="165" t="s">
        <v>582</v>
      </c>
      <c r="D378" s="166"/>
      <c r="E378" s="166"/>
      <c r="F378" s="166"/>
      <c r="G378" s="166"/>
      <c r="H378" s="166"/>
      <c r="I378" s="166"/>
      <c r="J378" s="167">
        <v>0</v>
      </c>
      <c r="K378" s="166"/>
      <c r="L378" s="168"/>
      <c r="M378" s="167">
        <v>0</v>
      </c>
      <c r="N378" s="166"/>
      <c r="O378" s="168"/>
      <c r="P378" s="83" t="s">
        <v>260</v>
      </c>
    </row>
    <row r="379" spans="1:16" s="29" customFormat="1" ht="12" customHeight="1" x14ac:dyDescent="0.2">
      <c r="A379" s="105" t="s">
        <v>444</v>
      </c>
      <c r="B379" s="41"/>
      <c r="C379" s="165" t="s">
        <v>583</v>
      </c>
      <c r="D379" s="166"/>
      <c r="E379" s="166"/>
      <c r="F379" s="166"/>
      <c r="G379" s="166"/>
      <c r="H379" s="166"/>
      <c r="I379" s="166"/>
      <c r="J379" s="167">
        <v>0</v>
      </c>
      <c r="K379" s="166"/>
      <c r="L379" s="168"/>
      <c r="M379" s="167">
        <v>0</v>
      </c>
      <c r="N379" s="166"/>
      <c r="O379" s="168"/>
      <c r="P379" s="83" t="s">
        <v>260</v>
      </c>
    </row>
    <row r="380" spans="1:16" s="29" customFormat="1" ht="12" customHeight="1" x14ac:dyDescent="0.2">
      <c r="A380" s="105" t="s">
        <v>445</v>
      </c>
      <c r="B380" s="41"/>
      <c r="C380" s="165" t="s">
        <v>584</v>
      </c>
      <c r="D380" s="166"/>
      <c r="E380" s="166"/>
      <c r="F380" s="166"/>
      <c r="G380" s="166"/>
      <c r="H380" s="166"/>
      <c r="I380" s="166"/>
      <c r="J380" s="167">
        <v>0</v>
      </c>
      <c r="K380" s="166"/>
      <c r="L380" s="168"/>
      <c r="M380" s="167">
        <v>0</v>
      </c>
      <c r="N380" s="166"/>
      <c r="O380" s="168"/>
      <c r="P380" s="83" t="s">
        <v>260</v>
      </c>
    </row>
    <row r="381" spans="1:16" s="29" customFormat="1" ht="12" customHeight="1" x14ac:dyDescent="0.2">
      <c r="A381" s="105" t="s">
        <v>446</v>
      </c>
      <c r="B381" s="41"/>
      <c r="C381" s="165" t="s">
        <v>585</v>
      </c>
      <c r="D381" s="166"/>
      <c r="E381" s="166"/>
      <c r="F381" s="166"/>
      <c r="G381" s="166"/>
      <c r="H381" s="166"/>
      <c r="I381" s="166"/>
      <c r="J381" s="167">
        <v>1396</v>
      </c>
      <c r="K381" s="166"/>
      <c r="L381" s="168"/>
      <c r="M381" s="167">
        <v>1396</v>
      </c>
      <c r="N381" s="166"/>
      <c r="O381" s="168"/>
      <c r="P381" s="83" t="s">
        <v>260</v>
      </c>
    </row>
    <row r="382" spans="1:16" s="29" customFormat="1" ht="12" customHeight="1" x14ac:dyDescent="0.2">
      <c r="A382" s="105" t="s">
        <v>447</v>
      </c>
      <c r="B382" s="41"/>
      <c r="C382" s="165" t="s">
        <v>586</v>
      </c>
      <c r="D382" s="166"/>
      <c r="E382" s="166"/>
      <c r="F382" s="166"/>
      <c r="G382" s="166"/>
      <c r="H382" s="166"/>
      <c r="I382" s="166"/>
      <c r="J382" s="167">
        <v>0</v>
      </c>
      <c r="K382" s="166"/>
      <c r="L382" s="168"/>
      <c r="M382" s="167">
        <v>0</v>
      </c>
      <c r="N382" s="166"/>
      <c r="O382" s="168"/>
      <c r="P382" s="83" t="s">
        <v>260</v>
      </c>
    </row>
    <row r="383" spans="1:16" s="29" customFormat="1" ht="12" customHeight="1" x14ac:dyDescent="0.2">
      <c r="A383" s="105" t="s">
        <v>448</v>
      </c>
      <c r="B383" s="41"/>
      <c r="C383" s="165" t="s">
        <v>553</v>
      </c>
      <c r="D383" s="166"/>
      <c r="E383" s="166"/>
      <c r="F383" s="166"/>
      <c r="G383" s="166"/>
      <c r="H383" s="166"/>
      <c r="I383" s="166"/>
      <c r="J383" s="167">
        <v>6331.07</v>
      </c>
      <c r="K383" s="166"/>
      <c r="L383" s="168"/>
      <c r="M383" s="167">
        <v>3431.02</v>
      </c>
      <c r="N383" s="166"/>
      <c r="O383" s="168"/>
      <c r="P383" s="83" t="s">
        <v>455</v>
      </c>
    </row>
    <row r="384" spans="1:16" s="29" customFormat="1" ht="12" customHeight="1" x14ac:dyDescent="0.2">
      <c r="A384" s="105" t="s">
        <v>449</v>
      </c>
      <c r="B384" s="41"/>
      <c r="C384" s="165" t="s">
        <v>559</v>
      </c>
      <c r="D384" s="166"/>
      <c r="E384" s="166"/>
      <c r="F384" s="166"/>
      <c r="G384" s="166"/>
      <c r="H384" s="166"/>
      <c r="I384" s="166"/>
      <c r="J384" s="167">
        <v>0.2</v>
      </c>
      <c r="K384" s="166"/>
      <c r="L384" s="168"/>
      <c r="M384" s="167">
        <v>0.2</v>
      </c>
      <c r="N384" s="166"/>
      <c r="O384" s="168"/>
      <c r="P384" s="83" t="s">
        <v>455</v>
      </c>
    </row>
    <row r="385" spans="1:17" s="29" customFormat="1" ht="12" customHeight="1" x14ac:dyDescent="0.2">
      <c r="A385" s="105" t="s">
        <v>450</v>
      </c>
      <c r="B385" s="41"/>
      <c r="C385" s="165" t="s">
        <v>587</v>
      </c>
      <c r="D385" s="166"/>
      <c r="E385" s="166"/>
      <c r="F385" s="166"/>
      <c r="G385" s="166"/>
      <c r="H385" s="166"/>
      <c r="I385" s="166"/>
      <c r="J385" s="167">
        <v>0</v>
      </c>
      <c r="K385" s="166"/>
      <c r="L385" s="168"/>
      <c r="M385" s="167">
        <v>0</v>
      </c>
      <c r="N385" s="166"/>
      <c r="O385" s="168"/>
      <c r="P385" s="83" t="s">
        <v>260</v>
      </c>
    </row>
    <row r="386" spans="1:17" s="29" customFormat="1" ht="12" customHeight="1" x14ac:dyDescent="0.2">
      <c r="A386" s="105" t="s">
        <v>451</v>
      </c>
      <c r="B386" s="41"/>
      <c r="C386" s="165" t="s">
        <v>588</v>
      </c>
      <c r="D386" s="166"/>
      <c r="E386" s="166"/>
      <c r="F386" s="166"/>
      <c r="G386" s="166"/>
      <c r="H386" s="166"/>
      <c r="I386" s="166"/>
      <c r="J386" s="167">
        <v>0</v>
      </c>
      <c r="K386" s="166"/>
      <c r="L386" s="168"/>
      <c r="M386" s="167">
        <v>0</v>
      </c>
      <c r="N386" s="166"/>
      <c r="O386" s="168"/>
      <c r="P386" s="83" t="s">
        <v>260</v>
      </c>
    </row>
    <row r="387" spans="1:17" s="29" customFormat="1" ht="12" customHeight="1" x14ac:dyDescent="0.2">
      <c r="A387" s="105" t="s">
        <v>452</v>
      </c>
      <c r="B387" s="41"/>
      <c r="C387" s="165" t="s">
        <v>589</v>
      </c>
      <c r="D387" s="166"/>
      <c r="E387" s="166"/>
      <c r="F387" s="166"/>
      <c r="G387" s="166"/>
      <c r="H387" s="166"/>
      <c r="I387" s="166"/>
      <c r="J387" s="167">
        <v>0</v>
      </c>
      <c r="K387" s="166"/>
      <c r="L387" s="168"/>
      <c r="M387" s="167">
        <v>0</v>
      </c>
      <c r="N387" s="166"/>
      <c r="O387" s="168"/>
      <c r="P387" s="83" t="s">
        <v>260</v>
      </c>
    </row>
    <row r="388" spans="1:17" s="29" customFormat="1" ht="12" customHeight="1" x14ac:dyDescent="0.2">
      <c r="A388" s="105" t="s">
        <v>453</v>
      </c>
      <c r="B388" s="41"/>
      <c r="C388" s="165" t="s">
        <v>590</v>
      </c>
      <c r="D388" s="166"/>
      <c r="E388" s="166"/>
      <c r="F388" s="166"/>
      <c r="G388" s="166"/>
      <c r="H388" s="166"/>
      <c r="I388" s="166"/>
      <c r="J388" s="167">
        <v>419.43</v>
      </c>
      <c r="K388" s="166"/>
      <c r="L388" s="168"/>
      <c r="M388" s="167">
        <v>419.43</v>
      </c>
      <c r="N388" s="166"/>
      <c r="O388" s="168"/>
      <c r="P388" s="83" t="s">
        <v>260</v>
      </c>
    </row>
    <row r="389" spans="1:17" s="29" customFormat="1" ht="12" customHeight="1" x14ac:dyDescent="0.2">
      <c r="A389" s="105" t="s">
        <v>454</v>
      </c>
      <c r="B389" s="41"/>
      <c r="C389" s="165" t="s">
        <v>591</v>
      </c>
      <c r="D389" s="166"/>
      <c r="E389" s="166"/>
      <c r="F389" s="166"/>
      <c r="G389" s="166"/>
      <c r="H389" s="166"/>
      <c r="I389" s="166"/>
      <c r="J389" s="167">
        <v>0</v>
      </c>
      <c r="K389" s="166"/>
      <c r="L389" s="168"/>
      <c r="M389" s="167">
        <v>0</v>
      </c>
      <c r="N389" s="166"/>
      <c r="O389" s="168"/>
      <c r="P389" s="83" t="s">
        <v>260</v>
      </c>
    </row>
    <row r="390" spans="1:17" s="29" customFormat="1" ht="12" hidden="1" customHeight="1" x14ac:dyDescent="0.2">
      <c r="A390" s="105">
        <v>0</v>
      </c>
      <c r="B390" s="41"/>
      <c r="C390" s="222" t="str">
        <f t="shared" ref="C390" si="0">"#NOMBRE("&amp;TEXT(A390,"")&amp;")"</f>
        <v>#NOMBRE()</v>
      </c>
      <c r="D390" s="223"/>
      <c r="E390" s="223"/>
      <c r="F390" s="223"/>
      <c r="G390" s="223"/>
      <c r="H390" s="223"/>
      <c r="I390" s="223"/>
      <c r="J390" s="165" t="str">
        <f>"#SFP("&amp;TEXT(A390,"")&amp;",1)"</f>
        <v>#SFP(,1)</v>
      </c>
      <c r="K390" s="166"/>
      <c r="L390" s="168"/>
      <c r="M390" s="165" t="str">
        <f t="shared" ref="M390" si="1">"#SFP("&amp;TEXT(A390,"")&amp;",0)"</f>
        <v>#SFP(,0)</v>
      </c>
      <c r="N390" s="166"/>
      <c r="O390" s="168"/>
      <c r="P390" s="83" t="s">
        <v>260</v>
      </c>
    </row>
    <row r="391" spans="1:17" s="29" customFormat="1" ht="12" customHeight="1" x14ac:dyDescent="0.2">
      <c r="A391" s="40"/>
      <c r="B391" s="41"/>
      <c r="C391" s="159" t="s">
        <v>195</v>
      </c>
      <c r="D391" s="160"/>
      <c r="E391" s="160"/>
      <c r="F391" s="160"/>
      <c r="G391" s="160"/>
      <c r="H391" s="160"/>
      <c r="I391" s="160"/>
      <c r="J391" s="162">
        <f>SUM(J375:L389)</f>
        <v>11604.460000000001</v>
      </c>
      <c r="K391" s="163"/>
      <c r="L391" s="164"/>
      <c r="M391" s="162">
        <f>SUM(M375:O389)</f>
        <v>8704.4100000000017</v>
      </c>
      <c r="N391" s="163"/>
      <c r="O391" s="16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7" t="s">
        <v>213</v>
      </c>
      <c r="D401" s="187"/>
      <c r="E401" s="187"/>
      <c r="F401" s="187"/>
      <c r="G401" s="187"/>
      <c r="H401" s="187"/>
      <c r="I401" s="187"/>
      <c r="J401" s="187"/>
      <c r="K401" s="187"/>
      <c r="L401" s="187"/>
      <c r="M401" s="187"/>
      <c r="N401" s="187"/>
      <c r="O401" s="187"/>
      <c r="P401" s="187"/>
    </row>
    <row r="402" spans="1:30" ht="12" customHeight="1" x14ac:dyDescent="0.2">
      <c r="A402" s="12"/>
      <c r="B402" s="18"/>
      <c r="C402" s="187"/>
      <c r="D402" s="187"/>
      <c r="E402" s="187"/>
      <c r="F402" s="187"/>
      <c r="G402" s="187"/>
      <c r="H402" s="187"/>
      <c r="I402" s="187"/>
      <c r="J402" s="187"/>
      <c r="K402" s="187"/>
      <c r="L402" s="187"/>
      <c r="M402" s="187"/>
      <c r="N402" s="187"/>
      <c r="O402" s="187"/>
      <c r="P402" s="187"/>
    </row>
    <row r="403" spans="1:30" ht="12" customHeight="1" x14ac:dyDescent="0.2">
      <c r="A403" s="12"/>
      <c r="B403" s="18"/>
      <c r="C403" s="187"/>
      <c r="D403" s="187"/>
      <c r="E403" s="187"/>
      <c r="F403" s="187"/>
      <c r="G403" s="187"/>
      <c r="H403" s="187"/>
      <c r="I403" s="187"/>
      <c r="J403" s="187"/>
      <c r="K403" s="187"/>
      <c r="L403" s="187"/>
      <c r="M403" s="187"/>
      <c r="N403" s="187"/>
      <c r="O403" s="187"/>
      <c r="P403" s="187"/>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81" t="s">
        <v>194</v>
      </c>
      <c r="F405" s="181"/>
      <c r="G405" s="181"/>
      <c r="H405" s="181"/>
      <c r="I405" s="182">
        <v>2021</v>
      </c>
      <c r="J405" s="182"/>
      <c r="K405" s="182"/>
      <c r="L405" s="182">
        <v>2020</v>
      </c>
      <c r="M405" s="182"/>
      <c r="N405" s="182"/>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138">
        <v>422829.24</v>
      </c>
      <c r="J406" s="139"/>
      <c r="K406" s="139"/>
      <c r="L406" s="138">
        <v>239966.01</v>
      </c>
      <c r="M406" s="139"/>
      <c r="N406" s="13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138">
        <v>0</v>
      </c>
      <c r="J407" s="139"/>
      <c r="K407" s="139"/>
      <c r="L407" s="138">
        <v>0</v>
      </c>
      <c r="M407" s="139"/>
      <c r="N407" s="13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9" t="s">
        <v>214</v>
      </c>
      <c r="F408" s="160"/>
      <c r="G408" s="160"/>
      <c r="H408" s="161"/>
      <c r="I408" s="137">
        <f>SUM(I406:K407)</f>
        <v>422829.24</v>
      </c>
      <c r="J408" s="137"/>
      <c r="K408" s="137"/>
      <c r="L408" s="137">
        <f>SUM(L406:N407)</f>
        <v>239966.01</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81" t="s">
        <v>194</v>
      </c>
      <c r="E414" s="181"/>
      <c r="F414" s="181"/>
      <c r="G414" s="181"/>
      <c r="H414" s="181"/>
      <c r="I414" s="181"/>
      <c r="J414" s="181"/>
      <c r="K414" s="181"/>
      <c r="L414" s="181"/>
      <c r="M414" s="178" t="s">
        <v>197</v>
      </c>
      <c r="N414" s="179"/>
      <c r="O414" s="180"/>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138">
        <v>121741.81</v>
      </c>
      <c r="N415" s="139"/>
      <c r="O415" s="139"/>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138">
        <v>219494.29</v>
      </c>
      <c r="N416" s="139"/>
      <c r="O416" s="139"/>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138">
        <v>0</v>
      </c>
      <c r="N417" s="139"/>
      <c r="O417" s="139"/>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138">
        <v>12973.44</v>
      </c>
      <c r="N418" s="139"/>
      <c r="O418" s="139"/>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138">
        <v>68200.27</v>
      </c>
      <c r="N419" s="139"/>
      <c r="O419" s="139"/>
      <c r="S419" s="29"/>
      <c r="T419" s="29"/>
      <c r="U419" s="29"/>
      <c r="V419" s="29"/>
      <c r="W419" s="29"/>
      <c r="X419" s="29"/>
      <c r="Y419" s="29"/>
      <c r="Z419" s="29"/>
      <c r="AA419" s="29"/>
      <c r="AB419" s="29"/>
      <c r="AC419" s="29"/>
      <c r="AD419" s="29"/>
    </row>
    <row r="420" spans="1:30" ht="12" customHeight="1" x14ac:dyDescent="0.2">
      <c r="A420" s="12"/>
      <c r="B420" s="18"/>
      <c r="C420" s="7"/>
      <c r="D420" s="159" t="s">
        <v>593</v>
      </c>
      <c r="E420" s="160"/>
      <c r="F420" s="160"/>
      <c r="G420" s="160"/>
      <c r="H420" s="160"/>
      <c r="I420" s="160"/>
      <c r="J420" s="160"/>
      <c r="K420" s="160"/>
      <c r="L420" s="161"/>
      <c r="M420" s="137">
        <f>SUM(M415:O419)</f>
        <v>422409.81</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7" t="s">
        <v>218</v>
      </c>
      <c r="D424" s="187"/>
      <c r="E424" s="187"/>
      <c r="F424" s="187"/>
      <c r="G424" s="187"/>
      <c r="H424" s="187"/>
      <c r="I424" s="187"/>
      <c r="J424" s="187"/>
      <c r="K424" s="187"/>
      <c r="L424" s="187"/>
      <c r="M424" s="187"/>
      <c r="N424" s="187"/>
      <c r="O424" s="187"/>
      <c r="P424" s="187"/>
    </row>
    <row r="425" spans="1:30" x14ac:dyDescent="0.2">
      <c r="A425" s="12"/>
      <c r="B425" s="18"/>
      <c r="C425" s="187"/>
      <c r="D425" s="187"/>
      <c r="E425" s="187"/>
      <c r="F425" s="187"/>
      <c r="G425" s="187"/>
      <c r="H425" s="187"/>
      <c r="I425" s="187"/>
      <c r="J425" s="187"/>
      <c r="K425" s="187"/>
      <c r="L425" s="187"/>
      <c r="M425" s="187"/>
      <c r="N425" s="187"/>
      <c r="O425" s="187"/>
      <c r="P425" s="187"/>
    </row>
    <row r="426" spans="1:30" x14ac:dyDescent="0.2">
      <c r="A426" s="12"/>
      <c r="B426" s="18"/>
      <c r="C426" s="187"/>
      <c r="D426" s="187"/>
      <c r="E426" s="187"/>
      <c r="F426" s="187"/>
      <c r="G426" s="187"/>
      <c r="H426" s="187"/>
      <c r="I426" s="187"/>
      <c r="J426" s="187"/>
      <c r="K426" s="187"/>
      <c r="L426" s="187"/>
      <c r="M426" s="187"/>
      <c r="N426" s="187"/>
      <c r="O426" s="187"/>
      <c r="P426" s="187"/>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7" t="s">
        <v>220</v>
      </c>
      <c r="D430" s="187"/>
      <c r="E430" s="187"/>
      <c r="F430" s="187"/>
      <c r="G430" s="187"/>
      <c r="H430" s="187"/>
      <c r="I430" s="187"/>
      <c r="J430" s="187"/>
      <c r="K430" s="187"/>
      <c r="L430" s="187"/>
      <c r="M430" s="187"/>
      <c r="N430" s="187"/>
      <c r="O430" s="187"/>
      <c r="P430" s="187"/>
    </row>
    <row r="431" spans="1:30" x14ac:dyDescent="0.2">
      <c r="A431" s="12"/>
      <c r="B431" s="18"/>
      <c r="C431" s="187"/>
      <c r="D431" s="187"/>
      <c r="E431" s="187"/>
      <c r="F431" s="187"/>
      <c r="G431" s="187"/>
      <c r="H431" s="187"/>
      <c r="I431" s="187"/>
      <c r="J431" s="187"/>
      <c r="K431" s="187"/>
      <c r="L431" s="187"/>
      <c r="M431" s="187"/>
      <c r="N431" s="187"/>
      <c r="O431" s="187"/>
      <c r="P431" s="187"/>
    </row>
    <row r="432" spans="1:30" x14ac:dyDescent="0.2">
      <c r="A432" s="12"/>
      <c r="B432" s="18"/>
      <c r="C432" s="187"/>
      <c r="D432" s="187"/>
      <c r="E432" s="187"/>
      <c r="F432" s="187"/>
      <c r="G432" s="187"/>
      <c r="H432" s="187"/>
      <c r="I432" s="187"/>
      <c r="J432" s="187"/>
      <c r="K432" s="187"/>
      <c r="L432" s="187"/>
      <c r="M432" s="187"/>
      <c r="N432" s="187"/>
      <c r="O432" s="187"/>
      <c r="P432" s="187"/>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8" t="s">
        <v>438</v>
      </c>
      <c r="D436" s="248"/>
      <c r="E436" s="248"/>
      <c r="F436" s="248"/>
      <c r="G436" s="248"/>
      <c r="H436" s="248"/>
      <c r="I436" s="248"/>
      <c r="J436" s="248"/>
      <c r="K436" s="248"/>
      <c r="L436" s="248"/>
      <c r="M436" s="248"/>
      <c r="N436" s="248"/>
      <c r="O436" s="248"/>
      <c r="P436" s="248"/>
    </row>
    <row r="437" spans="1:16" x14ac:dyDescent="0.2">
      <c r="A437" s="12"/>
      <c r="B437" s="18"/>
      <c r="C437" s="248"/>
      <c r="D437" s="248"/>
      <c r="E437" s="248"/>
      <c r="F437" s="248"/>
      <c r="G437" s="248"/>
      <c r="H437" s="248"/>
      <c r="I437" s="248"/>
      <c r="J437" s="248"/>
      <c r="K437" s="248"/>
      <c r="L437" s="248"/>
      <c r="M437" s="248"/>
      <c r="N437" s="248"/>
      <c r="O437" s="248"/>
      <c r="P437" s="248"/>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6" t="s">
        <v>439</v>
      </c>
      <c r="D441" s="206"/>
      <c r="E441" s="206"/>
      <c r="F441" s="206"/>
      <c r="G441" s="206"/>
      <c r="H441" s="206"/>
      <c r="I441" s="206"/>
      <c r="J441" s="206"/>
      <c r="K441" s="206"/>
      <c r="L441" s="206"/>
      <c r="M441" s="206"/>
      <c r="N441" s="206"/>
      <c r="O441" s="206"/>
      <c r="P441" s="206"/>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81" t="s">
        <v>194</v>
      </c>
      <c r="E447" s="181"/>
      <c r="F447" s="181"/>
      <c r="G447" s="181"/>
      <c r="H447" s="181"/>
      <c r="I447" s="181"/>
      <c r="J447" s="181"/>
      <c r="K447" s="181"/>
      <c r="L447" s="181"/>
      <c r="M447" s="178">
        <v>2021</v>
      </c>
      <c r="N447" s="179"/>
      <c r="O447" s="180"/>
    </row>
    <row r="448" spans="1:16" ht="12" customHeight="1" x14ac:dyDescent="0.2">
      <c r="A448" s="12"/>
      <c r="B448" s="18"/>
      <c r="C448" s="7"/>
      <c r="D448" s="229" t="s">
        <v>600</v>
      </c>
      <c r="E448" s="229"/>
      <c r="F448" s="229"/>
      <c r="G448" s="229"/>
      <c r="H448" s="229"/>
      <c r="I448" s="229"/>
      <c r="J448" s="229"/>
      <c r="K448" s="229"/>
      <c r="L448" s="229"/>
      <c r="M448" s="230">
        <v>0</v>
      </c>
      <c r="N448" s="247"/>
      <c r="O448" s="247"/>
    </row>
    <row r="449" spans="1:16" ht="12" customHeight="1" x14ac:dyDescent="0.2">
      <c r="A449" s="12"/>
      <c r="B449" s="18"/>
      <c r="C449" s="7"/>
      <c r="D449" s="159" t="s">
        <v>225</v>
      </c>
      <c r="E449" s="160"/>
      <c r="F449" s="160"/>
      <c r="G449" s="160"/>
      <c r="H449" s="160"/>
      <c r="I449" s="160"/>
      <c r="J449" s="160"/>
      <c r="K449" s="160"/>
      <c r="L449" s="161"/>
      <c r="M449" s="191">
        <f>SUM(M448)</f>
        <v>0</v>
      </c>
      <c r="N449" s="191"/>
      <c r="O449" s="191"/>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81" t="s">
        <v>194</v>
      </c>
      <c r="E461" s="181"/>
      <c r="F461" s="181"/>
      <c r="G461" s="181"/>
      <c r="H461" s="181"/>
      <c r="I461" s="181"/>
      <c r="J461" s="181"/>
      <c r="K461" s="181"/>
      <c r="L461" s="181"/>
      <c r="M461" s="178" t="s">
        <v>197</v>
      </c>
      <c r="N461" s="179"/>
      <c r="O461" s="180"/>
    </row>
    <row r="462" spans="1:16" ht="12" customHeight="1" x14ac:dyDescent="0.2">
      <c r="B462" s="22"/>
      <c r="C462" s="49"/>
      <c r="D462" s="135" t="s">
        <v>601</v>
      </c>
      <c r="E462" s="135"/>
      <c r="F462" s="135"/>
      <c r="G462" s="135"/>
      <c r="H462" s="135"/>
      <c r="I462" s="135"/>
      <c r="J462" s="135"/>
      <c r="K462" s="135"/>
      <c r="L462" s="135"/>
      <c r="M462" s="138">
        <v>3390.92</v>
      </c>
      <c r="N462" s="139"/>
      <c r="O462" s="139"/>
    </row>
    <row r="463" spans="1:16" ht="12" customHeight="1" x14ac:dyDescent="0.2">
      <c r="B463" s="22"/>
      <c r="C463" s="49"/>
      <c r="D463" s="136" t="s">
        <v>456</v>
      </c>
      <c r="E463" s="136"/>
      <c r="F463" s="136"/>
      <c r="G463" s="136"/>
      <c r="H463" s="136"/>
      <c r="I463" s="136"/>
      <c r="J463" s="136"/>
      <c r="K463" s="136"/>
      <c r="L463" s="136"/>
      <c r="M463" s="137">
        <f>SUM(M462:O462)</f>
        <v>3390.92</v>
      </c>
      <c r="N463" s="137"/>
      <c r="O463" s="137"/>
    </row>
    <row r="464" spans="1:16" ht="12" customHeight="1" x14ac:dyDescent="0.2">
      <c r="B464" s="22"/>
      <c r="C464" s="49"/>
      <c r="D464" s="135" t="s">
        <v>602</v>
      </c>
      <c r="E464" s="135"/>
      <c r="F464" s="135"/>
      <c r="G464" s="135"/>
      <c r="H464" s="135"/>
      <c r="I464" s="135"/>
      <c r="J464" s="135"/>
      <c r="K464" s="135"/>
      <c r="L464" s="135"/>
      <c r="M464" s="138">
        <v>3058014.27</v>
      </c>
      <c r="N464" s="139"/>
      <c r="O464" s="139"/>
    </row>
    <row r="465" spans="1:16" ht="12" customHeight="1" x14ac:dyDescent="0.2">
      <c r="B465" s="22"/>
      <c r="C465" s="17"/>
      <c r="D465" s="135" t="s">
        <v>603</v>
      </c>
      <c r="E465" s="135"/>
      <c r="F465" s="135"/>
      <c r="G465" s="135"/>
      <c r="H465" s="135"/>
      <c r="I465" s="135"/>
      <c r="J465" s="135"/>
      <c r="K465" s="135"/>
      <c r="L465" s="135"/>
      <c r="M465" s="138">
        <v>0</v>
      </c>
      <c r="N465" s="139"/>
      <c r="O465" s="139"/>
    </row>
    <row r="466" spans="1:16" ht="12" customHeight="1" x14ac:dyDescent="0.2">
      <c r="B466" s="22"/>
      <c r="C466" s="17"/>
      <c r="D466" s="136" t="s">
        <v>226</v>
      </c>
      <c r="E466" s="136"/>
      <c r="F466" s="136"/>
      <c r="G466" s="136"/>
      <c r="H466" s="136"/>
      <c r="I466" s="136"/>
      <c r="J466" s="136"/>
      <c r="K466" s="136"/>
      <c r="L466" s="136"/>
      <c r="M466" s="137">
        <f>SUM(M464:O465)</f>
        <v>3058014.27</v>
      </c>
      <c r="N466" s="137"/>
      <c r="O466" s="137"/>
    </row>
    <row r="467" spans="1:16" ht="12" customHeight="1" x14ac:dyDescent="0.2">
      <c r="B467" s="22"/>
      <c r="C467" s="17"/>
      <c r="D467" s="135"/>
      <c r="E467" s="135"/>
      <c r="F467" s="135"/>
      <c r="G467" s="135"/>
      <c r="H467" s="135"/>
      <c r="I467" s="135"/>
      <c r="J467" s="135"/>
      <c r="K467" s="135"/>
      <c r="L467" s="135"/>
      <c r="M467" s="138">
        <v>0</v>
      </c>
      <c r="N467" s="139"/>
      <c r="O467" s="139"/>
    </row>
    <row r="468" spans="1:16" ht="12" customHeight="1" x14ac:dyDescent="0.2">
      <c r="B468" s="22"/>
      <c r="C468" s="17"/>
      <c r="D468" s="232"/>
      <c r="E468" s="233"/>
      <c r="F468" s="233"/>
      <c r="G468" s="233"/>
      <c r="H468" s="233"/>
      <c r="I468" s="233"/>
      <c r="J468" s="233"/>
      <c r="K468" s="233"/>
      <c r="L468" s="234"/>
      <c r="M468" s="235">
        <v>0</v>
      </c>
      <c r="N468" s="236"/>
      <c r="O468" s="237"/>
    </row>
    <row r="469" spans="1:16" ht="12" customHeight="1" x14ac:dyDescent="0.2">
      <c r="B469" s="22"/>
      <c r="C469" s="17"/>
      <c r="D469" s="232"/>
      <c r="E469" s="233"/>
      <c r="F469" s="233"/>
      <c r="G469" s="233"/>
      <c r="H469" s="233"/>
      <c r="I469" s="233"/>
      <c r="J469" s="233"/>
      <c r="K469" s="233"/>
      <c r="L469" s="234"/>
      <c r="M469" s="235">
        <v>0</v>
      </c>
      <c r="N469" s="236"/>
      <c r="O469" s="237"/>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138">
        <v>0</v>
      </c>
      <c r="N471" s="139"/>
      <c r="O471" s="139"/>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138">
        <v>0</v>
      </c>
      <c r="N473" s="139"/>
      <c r="O473" s="139"/>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138">
        <v>0</v>
      </c>
      <c r="N475" s="139"/>
      <c r="O475" s="139"/>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9" t="s">
        <v>195</v>
      </c>
      <c r="E477" s="160"/>
      <c r="F477" s="160"/>
      <c r="G477" s="160"/>
      <c r="H477" s="160"/>
      <c r="I477" s="160"/>
      <c r="J477" s="160"/>
      <c r="K477" s="160"/>
      <c r="L477" s="161"/>
      <c r="M477" s="137">
        <f>SUM(M466,M470,M472,M476)</f>
        <v>3058014.27</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7" t="s">
        <v>80</v>
      </c>
      <c r="D481" s="207"/>
      <c r="E481" s="207"/>
      <c r="F481" s="207"/>
      <c r="G481" s="207"/>
      <c r="H481" s="207"/>
      <c r="I481" s="207"/>
      <c r="J481" s="207"/>
      <c r="K481" s="207"/>
      <c r="L481" s="207"/>
      <c r="M481" s="207"/>
      <c r="N481" s="207"/>
      <c r="O481" s="207"/>
      <c r="P481" s="207"/>
    </row>
    <row r="482" spans="1:16" x14ac:dyDescent="0.2">
      <c r="A482" s="7"/>
      <c r="B482" s="24"/>
      <c r="C482" s="207"/>
      <c r="D482" s="207"/>
      <c r="E482" s="207"/>
      <c r="F482" s="207"/>
      <c r="G482" s="207"/>
      <c r="H482" s="207"/>
      <c r="I482" s="207"/>
      <c r="J482" s="207"/>
      <c r="K482" s="207"/>
      <c r="L482" s="207"/>
      <c r="M482" s="207"/>
      <c r="N482" s="207"/>
      <c r="O482" s="207"/>
      <c r="P482" s="207"/>
    </row>
    <row r="483" spans="1:16" x14ac:dyDescent="0.2">
      <c r="A483" s="7"/>
      <c r="B483" s="21"/>
      <c r="C483" s="207"/>
      <c r="D483" s="207"/>
      <c r="E483" s="207"/>
      <c r="F483" s="207"/>
      <c r="G483" s="207"/>
      <c r="H483" s="207"/>
      <c r="I483" s="207"/>
      <c r="J483" s="207"/>
      <c r="K483" s="207"/>
      <c r="L483" s="207"/>
      <c r="M483" s="207"/>
      <c r="N483" s="207"/>
      <c r="O483" s="207"/>
      <c r="P483" s="207"/>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81" t="s">
        <v>194</v>
      </c>
      <c r="F485" s="181"/>
      <c r="G485" s="181"/>
      <c r="H485" s="181"/>
      <c r="I485" s="181"/>
      <c r="J485" s="181"/>
      <c r="K485" s="181"/>
      <c r="L485" s="178" t="s">
        <v>197</v>
      </c>
      <c r="M485" s="179"/>
      <c r="N485" s="180"/>
      <c r="P485" s="7"/>
    </row>
    <row r="486" spans="1:16" ht="12" customHeight="1" x14ac:dyDescent="0.2">
      <c r="A486" s="7"/>
      <c r="B486" s="21"/>
      <c r="C486" s="7"/>
      <c r="D486" s="7"/>
      <c r="E486" s="135" t="s">
        <v>604</v>
      </c>
      <c r="F486" s="135"/>
      <c r="G486" s="135"/>
      <c r="H486" s="135"/>
      <c r="I486" s="135"/>
      <c r="J486" s="135"/>
      <c r="K486" s="135"/>
      <c r="L486" s="138">
        <v>2653370.59</v>
      </c>
      <c r="M486" s="139"/>
      <c r="N486" s="139"/>
      <c r="P486" s="7"/>
    </row>
    <row r="487" spans="1:16" ht="12" customHeight="1" x14ac:dyDescent="0.2">
      <c r="A487" s="7"/>
      <c r="B487" s="21"/>
      <c r="C487" s="7"/>
      <c r="D487" s="7"/>
      <c r="E487" s="135" t="s">
        <v>605</v>
      </c>
      <c r="F487" s="135"/>
      <c r="G487" s="135"/>
      <c r="H487" s="135"/>
      <c r="I487" s="135"/>
      <c r="J487" s="135"/>
      <c r="K487" s="135"/>
      <c r="L487" s="138">
        <v>379596.4</v>
      </c>
      <c r="M487" s="139"/>
      <c r="N487" s="139"/>
      <c r="P487" s="7"/>
    </row>
    <row r="488" spans="1:16" ht="12" customHeight="1" x14ac:dyDescent="0.2">
      <c r="A488" s="7"/>
      <c r="B488" s="21"/>
      <c r="C488" s="7"/>
      <c r="D488" s="7"/>
      <c r="E488" s="135" t="s">
        <v>606</v>
      </c>
      <c r="F488" s="135"/>
      <c r="G488" s="135"/>
      <c r="H488" s="135"/>
      <c r="I488" s="135"/>
      <c r="J488" s="135"/>
      <c r="K488" s="135"/>
      <c r="L488" s="138">
        <v>0</v>
      </c>
      <c r="M488" s="139"/>
      <c r="N488" s="139"/>
      <c r="P488" s="7"/>
    </row>
    <row r="489" spans="1:16" ht="12" customHeight="1" x14ac:dyDescent="0.2">
      <c r="A489" s="7"/>
      <c r="B489" s="21"/>
      <c r="C489" s="7"/>
      <c r="D489" s="7"/>
      <c r="E489" s="135" t="s">
        <v>607</v>
      </c>
      <c r="F489" s="135"/>
      <c r="G489" s="135"/>
      <c r="H489" s="135"/>
      <c r="I489" s="135"/>
      <c r="J489" s="135"/>
      <c r="K489" s="135"/>
      <c r="L489" s="138">
        <v>0</v>
      </c>
      <c r="M489" s="139"/>
      <c r="N489" s="139"/>
      <c r="P489" s="7"/>
    </row>
    <row r="490" spans="1:16" ht="12" customHeight="1" x14ac:dyDescent="0.2">
      <c r="A490" s="7"/>
      <c r="B490" s="21"/>
      <c r="C490" s="7"/>
      <c r="D490" s="7"/>
      <c r="E490" s="135" t="s">
        <v>608</v>
      </c>
      <c r="F490" s="135"/>
      <c r="G490" s="135"/>
      <c r="H490" s="135"/>
      <c r="I490" s="135"/>
      <c r="J490" s="135"/>
      <c r="K490" s="135"/>
      <c r="L490" s="138">
        <v>1382.5</v>
      </c>
      <c r="M490" s="139"/>
      <c r="N490" s="139"/>
      <c r="P490" s="7"/>
    </row>
    <row r="491" spans="1:16" ht="12" customHeight="1" x14ac:dyDescent="0.2">
      <c r="A491" s="7"/>
      <c r="B491" s="21"/>
      <c r="C491" s="7"/>
      <c r="D491" s="7"/>
      <c r="E491" s="159" t="s">
        <v>609</v>
      </c>
      <c r="F491" s="160"/>
      <c r="G491" s="160"/>
      <c r="H491" s="160"/>
      <c r="I491" s="160"/>
      <c r="J491" s="160"/>
      <c r="K491" s="161"/>
      <c r="L491" s="137">
        <f>SUM(L486:N490)</f>
        <v>3034349.4899999998</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43" t="s">
        <v>194</v>
      </c>
      <c r="D495" s="244"/>
      <c r="E495" s="244"/>
      <c r="F495" s="244"/>
      <c r="G495" s="244"/>
      <c r="H495" s="244"/>
      <c r="I495" s="244"/>
      <c r="J495" s="245"/>
      <c r="K495" s="178" t="s">
        <v>197</v>
      </c>
      <c r="L495" s="179"/>
      <c r="M495" s="180"/>
      <c r="N495" s="178" t="s">
        <v>201</v>
      </c>
      <c r="O495" s="179"/>
      <c r="P495" s="180"/>
    </row>
    <row r="496" spans="1:16" ht="12" customHeight="1" x14ac:dyDescent="0.2">
      <c r="A496" s="7"/>
      <c r="B496" s="21"/>
      <c r="C496" s="232" t="s">
        <v>610</v>
      </c>
      <c r="D496" s="233"/>
      <c r="E496" s="233"/>
      <c r="F496" s="233"/>
      <c r="G496" s="233"/>
      <c r="H496" s="233"/>
      <c r="I496" s="233"/>
      <c r="J496" s="234"/>
      <c r="K496" s="235">
        <v>613085.27</v>
      </c>
      <c r="L496" s="236"/>
      <c r="M496" s="237"/>
      <c r="N496" s="260">
        <f>K496/L491</f>
        <v>0.20204833754993728</v>
      </c>
      <c r="O496" s="261"/>
      <c r="P496" s="262"/>
    </row>
    <row r="497" spans="1:17" ht="12" customHeight="1" x14ac:dyDescent="0.2">
      <c r="A497" s="7"/>
      <c r="B497" s="21"/>
      <c r="C497" s="232" t="s">
        <v>611</v>
      </c>
      <c r="D497" s="233"/>
      <c r="E497" s="233"/>
      <c r="F497" s="233"/>
      <c r="G497" s="233"/>
      <c r="H497" s="233"/>
      <c r="I497" s="233"/>
      <c r="J497" s="234"/>
      <c r="K497" s="235">
        <v>9272.74</v>
      </c>
      <c r="L497" s="236"/>
      <c r="M497" s="237"/>
      <c r="N497" s="260">
        <f>K497/L491</f>
        <v>3.055923528439699E-3</v>
      </c>
      <c r="O497" s="261"/>
      <c r="P497" s="262"/>
    </row>
    <row r="498" spans="1:17" ht="12" customHeight="1" x14ac:dyDescent="0.2">
      <c r="A498" s="7"/>
      <c r="B498" s="21"/>
      <c r="C498" s="232" t="s">
        <v>612</v>
      </c>
      <c r="D498" s="233"/>
      <c r="E498" s="233"/>
      <c r="F498" s="233"/>
      <c r="G498" s="233"/>
      <c r="H498" s="233"/>
      <c r="I498" s="233"/>
      <c r="J498" s="234"/>
      <c r="K498" s="235">
        <v>232510.5</v>
      </c>
      <c r="L498" s="236"/>
      <c r="M498" s="237"/>
      <c r="N498" s="260">
        <f>K498/L491</f>
        <v>7.6626143681293626E-2</v>
      </c>
      <c r="O498" s="261"/>
      <c r="P498" s="262"/>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7" t="s">
        <v>231</v>
      </c>
      <c r="D508" s="187"/>
      <c r="E508" s="187"/>
      <c r="F508" s="187"/>
      <c r="G508" s="187"/>
      <c r="H508" s="187"/>
      <c r="I508" s="187"/>
      <c r="J508" s="187"/>
      <c r="K508" s="187"/>
      <c r="L508" s="187"/>
      <c r="M508" s="187"/>
      <c r="N508" s="187"/>
      <c r="O508" s="187"/>
      <c r="P508" s="187"/>
    </row>
    <row r="509" spans="1:17" ht="15" customHeight="1" x14ac:dyDescent="0.2">
      <c r="B509" s="22"/>
      <c r="C509" s="187"/>
      <c r="D509" s="187"/>
      <c r="E509" s="187"/>
      <c r="F509" s="187"/>
      <c r="G509" s="187"/>
      <c r="H509" s="187"/>
      <c r="I509" s="187"/>
      <c r="J509" s="187"/>
      <c r="K509" s="187"/>
      <c r="L509" s="187"/>
      <c r="M509" s="187"/>
      <c r="N509" s="187"/>
      <c r="O509" s="187"/>
      <c r="P509" s="187"/>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9" t="s">
        <v>81</v>
      </c>
      <c r="D515" s="259"/>
      <c r="E515" s="259"/>
      <c r="F515" s="259"/>
      <c r="G515" s="259"/>
      <c r="H515" s="259"/>
      <c r="I515" s="259"/>
      <c r="J515" s="259"/>
      <c r="K515" s="259"/>
      <c r="L515" s="259"/>
      <c r="M515" s="259"/>
      <c r="N515" s="259"/>
      <c r="O515" s="259"/>
      <c r="P515" s="259"/>
    </row>
    <row r="517" spans="1:16" ht="12" customHeight="1" x14ac:dyDescent="0.2">
      <c r="E517" s="243" t="s">
        <v>194</v>
      </c>
      <c r="F517" s="244"/>
      <c r="G517" s="244"/>
      <c r="H517" s="245"/>
      <c r="I517" s="178">
        <v>2021</v>
      </c>
      <c r="J517" s="179"/>
      <c r="K517" s="180"/>
      <c r="L517" s="178">
        <v>2020</v>
      </c>
      <c r="M517" s="179"/>
      <c r="N517" s="180"/>
    </row>
    <row r="518" spans="1:16" ht="12" customHeight="1" x14ac:dyDescent="0.2">
      <c r="A518" s="1"/>
      <c r="E518" s="198" t="s">
        <v>613</v>
      </c>
      <c r="F518" s="199"/>
      <c r="G518" s="199"/>
      <c r="H518" s="200"/>
      <c r="I518" s="195">
        <v>0</v>
      </c>
      <c r="J518" s="241"/>
      <c r="K518" s="242"/>
      <c r="L518" s="195">
        <v>0</v>
      </c>
      <c r="M518" s="241"/>
      <c r="N518" s="242"/>
    </row>
    <row r="519" spans="1:16" ht="12" customHeight="1" x14ac:dyDescent="0.2">
      <c r="A519" s="1"/>
      <c r="E519" s="198" t="s">
        <v>532</v>
      </c>
      <c r="F519" s="199"/>
      <c r="G519" s="199"/>
      <c r="H519" s="200"/>
      <c r="I519" s="258">
        <v>57106.99</v>
      </c>
      <c r="J519" s="241"/>
      <c r="K519" s="242"/>
      <c r="L519" s="195">
        <v>543686.18999999994</v>
      </c>
      <c r="M519" s="241"/>
      <c r="N519" s="242"/>
    </row>
    <row r="520" spans="1:16" ht="12" customHeight="1" x14ac:dyDescent="0.2">
      <c r="A520" s="1"/>
      <c r="E520" s="198" t="s">
        <v>533</v>
      </c>
      <c r="F520" s="199"/>
      <c r="G520" s="199"/>
      <c r="H520" s="200"/>
      <c r="I520" s="258">
        <v>0</v>
      </c>
      <c r="J520" s="241"/>
      <c r="K520" s="242"/>
      <c r="L520" s="195">
        <v>0</v>
      </c>
      <c r="M520" s="241"/>
      <c r="N520" s="242"/>
    </row>
    <row r="521" spans="1:16" ht="12" customHeight="1" x14ac:dyDescent="0.2">
      <c r="A521" s="1"/>
      <c r="E521" s="198" t="s">
        <v>534</v>
      </c>
      <c r="F521" s="199"/>
      <c r="G521" s="199"/>
      <c r="H521" s="200"/>
      <c r="I521" s="258">
        <v>0</v>
      </c>
      <c r="J521" s="241"/>
      <c r="K521" s="242"/>
      <c r="L521" s="195">
        <v>0</v>
      </c>
      <c r="M521" s="241"/>
      <c r="N521" s="242"/>
    </row>
    <row r="522" spans="1:16" ht="12" customHeight="1" x14ac:dyDescent="0.2">
      <c r="E522" s="198" t="s">
        <v>535</v>
      </c>
      <c r="F522" s="199"/>
      <c r="G522" s="199"/>
      <c r="H522" s="200"/>
      <c r="I522" s="258">
        <v>0</v>
      </c>
      <c r="J522" s="241"/>
      <c r="K522" s="242"/>
      <c r="L522" s="195">
        <v>0</v>
      </c>
      <c r="M522" s="241"/>
      <c r="N522" s="242"/>
    </row>
    <row r="523" spans="1:16" ht="12" customHeight="1" x14ac:dyDescent="0.2">
      <c r="E523" s="225" t="s">
        <v>614</v>
      </c>
      <c r="F523" s="238"/>
      <c r="G523" s="238"/>
      <c r="H523" s="226"/>
      <c r="I523" s="255">
        <f>SUM(I518:K522)</f>
        <v>57106.99</v>
      </c>
      <c r="J523" s="256"/>
      <c r="K523" s="257"/>
      <c r="L523" s="255">
        <f>SUM(L518:N522)</f>
        <v>543686.18999999994</v>
      </c>
      <c r="M523" s="256"/>
      <c r="N523" s="257"/>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8"/>
      <c r="F531" s="209"/>
      <c r="G531" s="209"/>
      <c r="H531" s="210"/>
      <c r="I531" s="178">
        <v>2021</v>
      </c>
      <c r="J531" s="179"/>
      <c r="K531" s="180"/>
      <c r="L531" s="178">
        <v>2020</v>
      </c>
      <c r="M531" s="179"/>
      <c r="N531" s="180"/>
    </row>
    <row r="532" spans="1:16" ht="12" customHeight="1" x14ac:dyDescent="0.2">
      <c r="A532" s="11"/>
      <c r="B532" s="7"/>
      <c r="C532" s="7"/>
      <c r="E532" s="208" t="s">
        <v>48</v>
      </c>
      <c r="F532" s="209"/>
      <c r="G532" s="209"/>
      <c r="H532" s="210"/>
      <c r="I532" s="211"/>
      <c r="J532" s="212"/>
      <c r="K532" s="213"/>
      <c r="L532" s="214"/>
      <c r="M532" s="214"/>
      <c r="N532" s="214"/>
    </row>
    <row r="533" spans="1:16" ht="12" customHeight="1" x14ac:dyDescent="0.2">
      <c r="A533" s="15"/>
      <c r="B533" s="15"/>
      <c r="C533" s="15"/>
      <c r="D533" s="15"/>
      <c r="E533" s="208" t="s">
        <v>49</v>
      </c>
      <c r="F533" s="209"/>
      <c r="G533" s="209"/>
      <c r="H533" s="210"/>
      <c r="I533" s="215"/>
      <c r="J533" s="216"/>
      <c r="K533" s="217"/>
      <c r="L533" s="218"/>
      <c r="M533" s="218"/>
      <c r="N533" s="218"/>
    </row>
    <row r="534" spans="1:16" ht="12" customHeight="1" x14ac:dyDescent="0.2">
      <c r="A534" s="15"/>
      <c r="B534" s="15"/>
      <c r="C534" s="15"/>
      <c r="D534" s="15"/>
      <c r="E534" s="140" t="s">
        <v>26</v>
      </c>
      <c r="F534" s="141"/>
      <c r="G534" s="141"/>
      <c r="H534" s="142"/>
      <c r="I534" s="219">
        <v>1382.5</v>
      </c>
      <c r="J534" s="220"/>
      <c r="K534" s="221"/>
      <c r="L534" s="219">
        <v>2434.56</v>
      </c>
      <c r="M534" s="220"/>
      <c r="N534" s="221"/>
    </row>
    <row r="535" spans="1:16" ht="12" customHeight="1" x14ac:dyDescent="0.2">
      <c r="A535" s="15"/>
      <c r="B535" s="15"/>
      <c r="C535" s="15"/>
      <c r="D535" s="15"/>
      <c r="E535" s="140" t="s">
        <v>27</v>
      </c>
      <c r="F535" s="141"/>
      <c r="G535" s="141"/>
      <c r="H535" s="142"/>
      <c r="I535" s="143"/>
      <c r="J535" s="144"/>
      <c r="K535" s="145"/>
      <c r="L535" s="146"/>
      <c r="M535" s="146"/>
      <c r="N535" s="146"/>
    </row>
    <row r="536" spans="1:16" ht="12" customHeight="1" x14ac:dyDescent="0.2">
      <c r="E536" s="140" t="s">
        <v>28</v>
      </c>
      <c r="F536" s="141"/>
      <c r="G536" s="141"/>
      <c r="H536" s="142"/>
      <c r="I536" s="143"/>
      <c r="J536" s="144"/>
      <c r="K536" s="145"/>
      <c r="L536" s="146"/>
      <c r="M536" s="146"/>
      <c r="N536" s="146"/>
    </row>
    <row r="537" spans="1:16" ht="12" customHeight="1" x14ac:dyDescent="0.2">
      <c r="A537" s="15"/>
      <c r="B537" s="15"/>
      <c r="C537" s="15"/>
      <c r="D537" s="15"/>
      <c r="E537" s="147" t="s">
        <v>50</v>
      </c>
      <c r="F537" s="148"/>
      <c r="G537" s="148"/>
      <c r="H537" s="149"/>
      <c r="I537" s="153"/>
      <c r="J537" s="154"/>
      <c r="K537" s="155"/>
      <c r="L537" s="153"/>
      <c r="M537" s="154"/>
      <c r="N537" s="155"/>
    </row>
    <row r="538" spans="1:16" ht="12" customHeight="1" x14ac:dyDescent="0.2">
      <c r="A538" s="16"/>
      <c r="B538" s="16"/>
      <c r="C538" s="16"/>
      <c r="D538" s="16"/>
      <c r="E538" s="150"/>
      <c r="F538" s="151"/>
      <c r="G538" s="151"/>
      <c r="H538" s="152"/>
      <c r="I538" s="156"/>
      <c r="J538" s="157"/>
      <c r="K538" s="158"/>
      <c r="L538" s="156"/>
      <c r="M538" s="157"/>
      <c r="N538" s="158"/>
    </row>
    <row r="539" spans="1:16" ht="12" customHeight="1" x14ac:dyDescent="0.2">
      <c r="A539" s="15"/>
      <c r="B539" s="15"/>
      <c r="C539" s="15"/>
      <c r="D539" s="15"/>
      <c r="E539" s="147" t="s">
        <v>51</v>
      </c>
      <c r="F539" s="148"/>
      <c r="G539" s="148"/>
      <c r="H539" s="149"/>
      <c r="I539" s="153"/>
      <c r="J539" s="154"/>
      <c r="K539" s="155"/>
      <c r="L539" s="153"/>
      <c r="M539" s="154"/>
      <c r="N539" s="155"/>
    </row>
    <row r="540" spans="1:16" ht="12" customHeight="1" x14ac:dyDescent="0.2">
      <c r="A540" s="16"/>
      <c r="B540" s="16"/>
      <c r="C540" s="16"/>
      <c r="D540" s="16"/>
      <c r="E540" s="150"/>
      <c r="F540" s="151"/>
      <c r="G540" s="151"/>
      <c r="H540" s="152"/>
      <c r="I540" s="156"/>
      <c r="J540" s="157"/>
      <c r="K540" s="158"/>
      <c r="L540" s="156"/>
      <c r="M540" s="157"/>
      <c r="N540" s="158"/>
    </row>
    <row r="541" spans="1:16" ht="12" customHeight="1" x14ac:dyDescent="0.2">
      <c r="A541" s="1"/>
      <c r="E541" s="140" t="s">
        <v>29</v>
      </c>
      <c r="F541" s="141"/>
      <c r="G541" s="141"/>
      <c r="H541" s="142"/>
      <c r="I541" s="143"/>
      <c r="J541" s="144"/>
      <c r="K541" s="145"/>
      <c r="L541" s="146"/>
      <c r="M541" s="146"/>
      <c r="N541" s="146"/>
    </row>
    <row r="542" spans="1:16" ht="12" customHeight="1" x14ac:dyDescent="0.2">
      <c r="E542" s="140" t="s">
        <v>30</v>
      </c>
      <c r="F542" s="141"/>
      <c r="G542" s="141"/>
      <c r="H542" s="142"/>
      <c r="I542" s="143"/>
      <c r="J542" s="144"/>
      <c r="K542" s="145"/>
      <c r="L542" s="146"/>
      <c r="M542" s="146"/>
      <c r="N542" s="146"/>
    </row>
    <row r="543" spans="1:16" ht="12" customHeight="1" x14ac:dyDescent="0.2">
      <c r="A543" s="1"/>
    </row>
    <row r="544" spans="1:16" s="29" customFormat="1" ht="12" customHeight="1" x14ac:dyDescent="0.2">
      <c r="B544" s="249" t="s">
        <v>3</v>
      </c>
      <c r="C544" s="249"/>
      <c r="D544" s="249"/>
      <c r="E544" s="249"/>
      <c r="F544" s="249"/>
      <c r="G544" s="249"/>
      <c r="H544" s="249"/>
      <c r="I544" s="249"/>
      <c r="J544" s="249"/>
      <c r="K544" s="249"/>
      <c r="L544" s="249"/>
      <c r="M544" s="249"/>
      <c r="N544" s="249"/>
      <c r="O544" s="249"/>
      <c r="P544" s="249"/>
    </row>
    <row r="545" spans="1:16" ht="12" customHeight="1" x14ac:dyDescent="0.2">
      <c r="A545" s="1"/>
    </row>
    <row r="546" spans="1:16" ht="23.25" customHeight="1" x14ac:dyDescent="0.2">
      <c r="B546" s="2" t="s">
        <v>62</v>
      </c>
      <c r="C546" s="251" t="s">
        <v>63</v>
      </c>
      <c r="D546" s="251"/>
      <c r="E546" s="251"/>
      <c r="F546" s="251"/>
      <c r="G546" s="251"/>
      <c r="H546" s="251"/>
      <c r="I546" s="251"/>
      <c r="J546" s="251"/>
      <c r="K546" s="251"/>
      <c r="L546" s="251"/>
      <c r="M546" s="251"/>
      <c r="N546" s="251"/>
      <c r="O546" s="251"/>
      <c r="P546" s="251"/>
    </row>
    <row r="548" spans="1:16" s="49" customFormat="1" x14ac:dyDescent="0.2">
      <c r="B548" s="207" t="s">
        <v>248</v>
      </c>
      <c r="C548" s="207"/>
      <c r="D548" s="207"/>
      <c r="E548" s="207"/>
      <c r="F548" s="207"/>
      <c r="G548" s="207"/>
      <c r="H548" s="207"/>
      <c r="I548" s="207"/>
      <c r="J548" s="207"/>
      <c r="K548" s="207"/>
      <c r="L548" s="207"/>
      <c r="M548" s="207"/>
      <c r="N548" s="207"/>
      <c r="O548" s="207"/>
      <c r="P548" s="207"/>
    </row>
    <row r="549" spans="1:16" s="49" customFormat="1" x14ac:dyDescent="0.2">
      <c r="B549" s="207"/>
      <c r="C549" s="207"/>
      <c r="D549" s="207"/>
      <c r="E549" s="207"/>
      <c r="F549" s="207"/>
      <c r="G549" s="207"/>
      <c r="H549" s="207"/>
      <c r="I549" s="207"/>
      <c r="J549" s="207"/>
      <c r="K549" s="207"/>
      <c r="L549" s="207"/>
      <c r="M549" s="207"/>
      <c r="N549" s="207"/>
      <c r="O549" s="207"/>
      <c r="P549" s="207"/>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7" t="s">
        <v>249</v>
      </c>
      <c r="C553" s="207"/>
      <c r="D553" s="207"/>
      <c r="E553" s="207"/>
      <c r="F553" s="207"/>
      <c r="G553" s="207"/>
      <c r="H553" s="207"/>
      <c r="I553" s="207"/>
      <c r="J553" s="207"/>
      <c r="K553" s="207"/>
      <c r="L553" s="207"/>
      <c r="M553" s="207"/>
      <c r="N553" s="207"/>
      <c r="O553" s="207"/>
      <c r="P553" s="207"/>
    </row>
    <row r="554" spans="1:16" x14ac:dyDescent="0.2">
      <c r="B554" s="207"/>
      <c r="C554" s="207"/>
      <c r="D554" s="207"/>
      <c r="E554" s="207"/>
      <c r="F554" s="207"/>
      <c r="G554" s="207"/>
      <c r="H554" s="207"/>
      <c r="I554" s="207"/>
      <c r="J554" s="207"/>
      <c r="K554" s="207"/>
      <c r="L554" s="207"/>
      <c r="M554" s="207"/>
      <c r="N554" s="207"/>
      <c r="O554" s="207"/>
      <c r="P554" s="207"/>
    </row>
    <row r="555" spans="1:16" x14ac:dyDescent="0.2">
      <c r="B555" s="207"/>
      <c r="C555" s="207"/>
      <c r="D555" s="207"/>
      <c r="E555" s="207"/>
      <c r="F555" s="207"/>
      <c r="G555" s="207"/>
      <c r="H555" s="207"/>
      <c r="I555" s="207"/>
      <c r="J555" s="207"/>
      <c r="K555" s="207"/>
      <c r="L555" s="207"/>
      <c r="M555" s="207"/>
      <c r="N555" s="207"/>
      <c r="O555" s="207"/>
      <c r="P555" s="207"/>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81" t="s">
        <v>194</v>
      </c>
      <c r="F575" s="181"/>
      <c r="G575" s="181"/>
      <c r="H575" s="181"/>
      <c r="I575" s="181"/>
      <c r="J575" s="181"/>
      <c r="K575" s="181"/>
      <c r="L575" s="178" t="s">
        <v>197</v>
      </c>
      <c r="M575" s="179"/>
      <c r="N575" s="180"/>
    </row>
    <row r="576" spans="1:16" ht="12" customHeight="1" x14ac:dyDescent="0.2">
      <c r="E576" s="135" t="s">
        <v>615</v>
      </c>
      <c r="F576" s="135"/>
      <c r="G576" s="135"/>
      <c r="H576" s="135"/>
      <c r="I576" s="135"/>
      <c r="J576" s="135"/>
      <c r="K576" s="135"/>
      <c r="L576" s="138">
        <v>0</v>
      </c>
      <c r="M576" s="139"/>
      <c r="N576" s="139"/>
    </row>
    <row r="577" spans="2:16" ht="12" customHeight="1" x14ac:dyDescent="0.2">
      <c r="E577" s="135" t="s">
        <v>616</v>
      </c>
      <c r="F577" s="135"/>
      <c r="G577" s="135"/>
      <c r="H577" s="135"/>
      <c r="I577" s="135"/>
      <c r="J577" s="135"/>
      <c r="K577" s="135"/>
      <c r="L577" s="138">
        <v>0</v>
      </c>
      <c r="M577" s="139"/>
      <c r="N577" s="139"/>
    </row>
    <row r="578" spans="2:16" ht="12" customHeight="1" x14ac:dyDescent="0.2">
      <c r="E578" s="135" t="s">
        <v>617</v>
      </c>
      <c r="F578" s="135"/>
      <c r="G578" s="135"/>
      <c r="H578" s="135"/>
      <c r="I578" s="135"/>
      <c r="J578" s="135"/>
      <c r="K578" s="135"/>
      <c r="L578" s="138">
        <v>0</v>
      </c>
      <c r="M578" s="139"/>
      <c r="N578" s="139"/>
    </row>
    <row r="579" spans="2:16" ht="12" customHeight="1" x14ac:dyDescent="0.2">
      <c r="E579" s="135" t="s">
        <v>618</v>
      </c>
      <c r="F579" s="135"/>
      <c r="G579" s="135"/>
      <c r="H579" s="135"/>
      <c r="I579" s="135"/>
      <c r="J579" s="135"/>
      <c r="K579" s="135"/>
      <c r="L579" s="138">
        <v>0</v>
      </c>
      <c r="M579" s="139"/>
      <c r="N579" s="139"/>
    </row>
    <row r="580" spans="2:16" ht="12" customHeight="1" x14ac:dyDescent="0.2">
      <c r="E580" s="135" t="s">
        <v>619</v>
      </c>
      <c r="F580" s="135"/>
      <c r="G580" s="135"/>
      <c r="H580" s="135"/>
      <c r="I580" s="135"/>
      <c r="J580" s="135"/>
      <c r="K580" s="135"/>
      <c r="L580" s="138">
        <v>0</v>
      </c>
      <c r="M580" s="139"/>
      <c r="N580" s="139"/>
    </row>
    <row r="581" spans="2:16" ht="12" customHeight="1" x14ac:dyDescent="0.2">
      <c r="E581" s="135" t="s">
        <v>620</v>
      </c>
      <c r="F581" s="135"/>
      <c r="G581" s="135"/>
      <c r="H581" s="135"/>
      <c r="I581" s="135"/>
      <c r="J581" s="135"/>
      <c r="K581" s="135"/>
      <c r="L581" s="138">
        <v>0</v>
      </c>
      <c r="M581" s="139"/>
      <c r="N581" s="139"/>
    </row>
    <row r="582" spans="2:16" ht="12" customHeight="1" x14ac:dyDescent="0.2">
      <c r="E582" s="135"/>
      <c r="F582" s="135"/>
      <c r="G582" s="135"/>
      <c r="H582" s="135"/>
      <c r="I582" s="135"/>
      <c r="J582" s="135"/>
      <c r="K582" s="135"/>
      <c r="L582" s="138">
        <v>0</v>
      </c>
      <c r="M582" s="139"/>
      <c r="N582" s="139"/>
    </row>
    <row r="583" spans="2:16" ht="12" customHeight="1" x14ac:dyDescent="0.2">
      <c r="E583" s="159" t="s">
        <v>621</v>
      </c>
      <c r="F583" s="160"/>
      <c r="G583" s="160"/>
      <c r="H583" s="160"/>
      <c r="I583" s="160"/>
      <c r="J583" s="160"/>
      <c r="K583" s="161"/>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50" t="s">
        <v>83</v>
      </c>
      <c r="D593" s="250"/>
      <c r="E593" s="250"/>
      <c r="F593" s="250"/>
      <c r="G593" s="250"/>
      <c r="H593" s="250"/>
      <c r="I593" s="250"/>
      <c r="J593" s="250"/>
      <c r="K593" s="250"/>
      <c r="L593" s="250"/>
      <c r="M593" s="250"/>
      <c r="N593" s="250"/>
      <c r="O593" s="250"/>
      <c r="P593" s="250"/>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526</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527</v>
      </c>
      <c r="F921" s="120"/>
      <c r="G921" s="121"/>
      <c r="K921" s="118"/>
      <c r="L921" s="118"/>
      <c r="M921" s="119" t="s">
        <v>524</v>
      </c>
      <c r="N921" s="118"/>
      <c r="O921" s="118"/>
    </row>
    <row r="922" spans="1:16" ht="12" customHeight="1" x14ac:dyDescent="0.2">
      <c r="C922" s="115"/>
      <c r="D922" s="81"/>
      <c r="E922" s="116" t="s">
        <v>528</v>
      </c>
      <c r="F922" s="113"/>
      <c r="K922" s="81"/>
      <c r="L922" s="81"/>
      <c r="M922" s="116" t="s">
        <v>525</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2022-01-24T00:06:46Z</dcterms:modified>
</cp:coreProperties>
</file>