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9330" windowHeight="3900"/>
  </bookViews>
  <sheets>
    <sheet name="Nomina" sheetId="2" r:id="rId1"/>
  </sheets>
  <calcPr calcId="124519"/>
</workbook>
</file>

<file path=xl/calcChain.xml><?xml version="1.0" encoding="utf-8"?>
<calcChain xmlns="http://schemas.openxmlformats.org/spreadsheetml/2006/main">
  <c r="G31" i="2"/>
  <c r="G32"/>
  <c r="G33"/>
  <c r="G34"/>
  <c r="G35"/>
  <c r="G36"/>
  <c r="G37"/>
  <c r="G38"/>
  <c r="G39"/>
  <c r="G40"/>
  <c r="G41"/>
  <c r="G42" l="1"/>
  <c r="D41"/>
  <c r="D40"/>
  <c r="D39"/>
  <c r="D38"/>
  <c r="D37"/>
  <c r="D36"/>
  <c r="D35"/>
  <c r="D34"/>
  <c r="D33"/>
  <c r="D32"/>
  <c r="E40"/>
  <c r="F40"/>
  <c r="H40"/>
  <c r="D25"/>
  <c r="D23"/>
  <c r="D24"/>
  <c r="C41"/>
  <c r="C39"/>
  <c r="C38"/>
  <c r="C37"/>
  <c r="C36"/>
  <c r="C35"/>
  <c r="C34"/>
  <c r="C33"/>
  <c r="C32"/>
  <c r="C31"/>
  <c r="D31" s="1"/>
  <c r="D22"/>
  <c r="F34" l="1"/>
  <c r="H34"/>
  <c r="E34"/>
  <c r="F38"/>
  <c r="H38"/>
  <c r="E38"/>
  <c r="E33"/>
  <c r="H33"/>
  <c r="F33"/>
  <c r="H37"/>
  <c r="F37"/>
  <c r="E37"/>
  <c r="H32"/>
  <c r="E32"/>
  <c r="F32"/>
  <c r="H36"/>
  <c r="F36"/>
  <c r="E36"/>
  <c r="H41"/>
  <c r="E41"/>
  <c r="F41"/>
  <c r="E31"/>
  <c r="H31"/>
  <c r="F31"/>
  <c r="E35"/>
  <c r="F35"/>
  <c r="H35"/>
  <c r="E39"/>
  <c r="F39"/>
  <c r="H39"/>
  <c r="D26"/>
  <c r="F42" l="1"/>
  <c r="H42"/>
  <c r="E42"/>
  <c r="D42" l="1"/>
</calcChain>
</file>

<file path=xl/sharedStrings.xml><?xml version="1.0" encoding="utf-8"?>
<sst xmlns="http://schemas.openxmlformats.org/spreadsheetml/2006/main" count="54" uniqueCount="26">
  <si>
    <t>Tipo de Trabajador</t>
  </si>
  <si>
    <t>Puesto</t>
  </si>
  <si>
    <t>02 - CONFIANZA</t>
  </si>
  <si>
    <t>193E - AUXILIAR ADMINISTRATIVO E</t>
  </si>
  <si>
    <t>057D - DIRECTOR D</t>
  </si>
  <si>
    <t>42 - SINDICALIZADO</t>
  </si>
  <si>
    <t>013  - ANALISTA</t>
  </si>
  <si>
    <t>184F - AUXILIAR TECNICO F</t>
  </si>
  <si>
    <t>025E - AUXILIAR TECNICO E</t>
  </si>
  <si>
    <t>083A - JEFE DE DEPARTAMENTO A</t>
  </si>
  <si>
    <t>13 - CONTRATO</t>
  </si>
  <si>
    <t>184A - AUXILIAR TECNICO A</t>
  </si>
  <si>
    <t>193  - AUXILIAR ADMINISTRATIVO</t>
  </si>
  <si>
    <t>184  - AUXILIAR TECNICO</t>
  </si>
  <si>
    <t>COMISIONADO</t>
  </si>
  <si>
    <t>AUXILIAR OPERATIVO</t>
  </si>
  <si>
    <t>Observación</t>
  </si>
  <si>
    <t>RESUMEN</t>
  </si>
  <si>
    <t>No. de plazas</t>
  </si>
  <si>
    <t>Sumas</t>
  </si>
  <si>
    <t>Confianza</t>
  </si>
  <si>
    <t>Contrato</t>
  </si>
  <si>
    <t>Sindizalizadas</t>
  </si>
  <si>
    <t>Plazas</t>
  </si>
  <si>
    <t>VACANTE</t>
  </si>
  <si>
    <t>Vacante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</si>
</sst>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auto="1"/>
      </left>
      <right style="medium">
        <color theme="0"/>
      </right>
      <top style="medium">
        <color theme="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18" fillId="0" borderId="18" xfId="0" applyFont="1" applyFill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21" xfId="0" applyFont="1" applyBorder="1" applyAlignment="1">
      <alignment horizontal="left" vertical="center"/>
    </xf>
    <xf numFmtId="0" fontId="19" fillId="0" borderId="15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8" fillId="0" borderId="25" xfId="0" applyFont="1" applyFill="1" applyBorder="1" applyAlignment="1">
      <alignment vertical="center"/>
    </xf>
    <xf numFmtId="0" fontId="18" fillId="33" borderId="14" xfId="0" applyFont="1" applyFill="1" applyBorder="1" applyAlignment="1">
      <alignment horizontal="left" vertical="center"/>
    </xf>
    <xf numFmtId="0" fontId="18" fillId="33" borderId="26" xfId="0" applyFont="1" applyFill="1" applyBorder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27" xfId="0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29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20" fillId="34" borderId="34" xfId="0" applyFont="1" applyFill="1" applyBorder="1" applyAlignment="1">
      <alignment vertical="center"/>
    </xf>
    <xf numFmtId="0" fontId="19" fillId="0" borderId="35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20" fillId="34" borderId="36" xfId="0" applyFont="1" applyFill="1" applyBorder="1" applyAlignment="1">
      <alignment vertical="center"/>
    </xf>
    <xf numFmtId="0" fontId="18" fillId="33" borderId="13" xfId="0" applyFont="1" applyFill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0" fillId="34" borderId="33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inden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relative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B2:D18" totalsRowShown="0" headerRowBorderDxfId="13" tableBorderDxfId="12">
  <autoFilter ref="B2:D18"/>
  <tableColumns count="3">
    <tableColumn id="1" name="Observación" dataDxfId="11"/>
    <tableColumn id="2" name="Tipo de Trabajador" dataDxfId="10"/>
    <tableColumn id="3" name="Puesto" dataDxfId="9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C21:D25" totalsRowShown="0" headerRowDxfId="8" tableBorderDxfId="7">
  <autoFilter ref="C21:D25"/>
  <tableColumns count="2">
    <tableColumn id="1" name="Tipo de Trabajador"/>
    <tableColumn id="2" name="No. de plazas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C30:H41" totalsRowShown="0" tableBorderDxfId="6">
  <autoFilter ref="C30:H41"/>
  <tableColumns count="6">
    <tableColumn id="1" name="Puesto" dataDxfId="5"/>
    <tableColumn id="2" name="No. de plazas" dataDxfId="4"/>
    <tableColumn id="3" name="Confianza" dataDxfId="3">
      <calculatedColumnFormula>COUNTIFS(Tabla1[Puesto],C31,Tabla1[Tipo de Trabajador],$C$22)</calculatedColumnFormula>
    </tableColumn>
    <tableColumn id="4" name="Contrato" dataDxfId="2">
      <calculatedColumnFormula>COUNTIFS(Tabla1[Puesto],C31,Tabla1[Tipo de Trabajador],$C$23)</calculatedColumnFormula>
    </tableColumn>
    <tableColumn id="6" name="Vacante" dataDxfId="1">
      <calculatedColumnFormula>COUNTIFS(Tabla1[Puesto],D31,Tabla1[Tipo de Trabajador],$C$23)</calculatedColumnFormula>
    </tableColumn>
    <tableColumn id="5" name="Sindizalizadas" dataDxfId="0">
      <calculatedColumnFormula>COUNTIFS(Tabla1[Puesto],C31,Tabla1[Tipo de Trabajador],$C$25)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42"/>
  <sheetViews>
    <sheetView tabSelected="1" topLeftCell="A7" workbookViewId="0">
      <selection activeCell="B27" sqref="B27"/>
    </sheetView>
  </sheetViews>
  <sheetFormatPr baseColWidth="10" defaultRowHeight="15" customHeight="1"/>
  <cols>
    <col min="1" max="1" width="11.42578125" style="1"/>
    <col min="2" max="2" width="33.85546875" style="1" bestFit="1" customWidth="1"/>
    <col min="3" max="3" width="29.5703125" style="1" customWidth="1"/>
    <col min="4" max="4" width="28" style="1" bestFit="1" customWidth="1"/>
    <col min="5" max="5" width="13.5703125" style="1" customWidth="1"/>
    <col min="6" max="7" width="12.140625" style="1" customWidth="1"/>
    <col min="8" max="8" width="16.140625" style="1" customWidth="1"/>
    <col min="9" max="16384" width="11.42578125" style="1"/>
  </cols>
  <sheetData>
    <row r="2" spans="2:4" s="2" customFormat="1" ht="15" customHeight="1" thickBot="1">
      <c r="B2" s="12" t="s">
        <v>16</v>
      </c>
      <c r="C2" s="13" t="s">
        <v>0</v>
      </c>
      <c r="D2" s="14" t="s">
        <v>1</v>
      </c>
    </row>
    <row r="3" spans="2:4" ht="15" customHeight="1">
      <c r="B3" s="4"/>
      <c r="C3" s="11" t="s">
        <v>24</v>
      </c>
      <c r="D3" s="6" t="s">
        <v>3</v>
      </c>
    </row>
    <row r="4" spans="2:4" ht="15" customHeight="1">
      <c r="B4" s="4"/>
      <c r="C4" s="11" t="s">
        <v>2</v>
      </c>
      <c r="D4" s="6" t="s">
        <v>3</v>
      </c>
    </row>
    <row r="5" spans="2:4" ht="15" customHeight="1">
      <c r="B5" s="4"/>
      <c r="C5" s="11" t="s">
        <v>2</v>
      </c>
      <c r="D5" s="6" t="s">
        <v>4</v>
      </c>
    </row>
    <row r="6" spans="2:4" ht="15" customHeight="1">
      <c r="B6" s="4"/>
      <c r="C6" s="11" t="s">
        <v>5</v>
      </c>
      <c r="D6" s="6" t="s">
        <v>6</v>
      </c>
    </row>
    <row r="7" spans="2:4" ht="15" customHeight="1">
      <c r="B7" s="4"/>
      <c r="C7" s="11" t="s">
        <v>2</v>
      </c>
      <c r="D7" s="6" t="s">
        <v>3</v>
      </c>
    </row>
    <row r="8" spans="2:4" ht="15" customHeight="1">
      <c r="B8" s="4"/>
      <c r="C8" s="11" t="s">
        <v>2</v>
      </c>
      <c r="D8" s="6" t="s">
        <v>7</v>
      </c>
    </row>
    <row r="9" spans="2:4" ht="15" customHeight="1">
      <c r="B9" s="4"/>
      <c r="C9" s="11" t="s">
        <v>24</v>
      </c>
      <c r="D9" s="6" t="s">
        <v>7</v>
      </c>
    </row>
    <row r="10" spans="2:4" ht="15" customHeight="1">
      <c r="B10" s="4"/>
      <c r="C10" s="11" t="s">
        <v>2</v>
      </c>
      <c r="D10" s="6" t="s">
        <v>3</v>
      </c>
    </row>
    <row r="11" spans="2:4" ht="15" customHeight="1">
      <c r="B11" s="4"/>
      <c r="C11" s="11" t="s">
        <v>5</v>
      </c>
      <c r="D11" s="6" t="s">
        <v>8</v>
      </c>
    </row>
    <row r="12" spans="2:4" ht="15" customHeight="1">
      <c r="B12" s="4"/>
      <c r="C12" s="11" t="s">
        <v>2</v>
      </c>
      <c r="D12" s="6" t="s">
        <v>3</v>
      </c>
    </row>
    <row r="13" spans="2:4" ht="15" customHeight="1">
      <c r="B13" s="4"/>
      <c r="C13" s="11" t="s">
        <v>2</v>
      </c>
      <c r="D13" s="6" t="s">
        <v>9</v>
      </c>
    </row>
    <row r="14" spans="2:4" ht="15" customHeight="1">
      <c r="B14" s="4"/>
      <c r="C14" s="11" t="s">
        <v>2</v>
      </c>
      <c r="D14" s="6" t="s">
        <v>11</v>
      </c>
    </row>
    <row r="15" spans="2:4" ht="15" customHeight="1">
      <c r="B15" s="4"/>
      <c r="C15" s="11" t="s">
        <v>2</v>
      </c>
      <c r="D15" s="6" t="s">
        <v>12</v>
      </c>
    </row>
    <row r="16" spans="2:4" ht="15" customHeight="1">
      <c r="B16" s="4"/>
      <c r="C16" s="11" t="s">
        <v>2</v>
      </c>
      <c r="D16" s="6" t="s">
        <v>7</v>
      </c>
    </row>
    <row r="17" spans="2:8" ht="15" customHeight="1">
      <c r="B17" s="4"/>
      <c r="C17" s="11" t="s">
        <v>10</v>
      </c>
      <c r="D17" s="6" t="s">
        <v>13</v>
      </c>
    </row>
    <row r="18" spans="2:8" ht="15" customHeight="1">
      <c r="B18" s="4" t="s">
        <v>14</v>
      </c>
      <c r="C18" s="11" t="s">
        <v>5</v>
      </c>
      <c r="D18" s="6" t="s">
        <v>15</v>
      </c>
    </row>
    <row r="19" spans="2:8" ht="15" customHeight="1" thickBot="1"/>
    <row r="20" spans="2:8" ht="15" customHeight="1" thickBot="1">
      <c r="C20" s="40" t="s">
        <v>17</v>
      </c>
      <c r="D20" s="41"/>
    </row>
    <row r="21" spans="2:8" ht="15" customHeight="1" thickBot="1">
      <c r="C21" s="18" t="s">
        <v>0</v>
      </c>
      <c r="D21" s="19" t="s">
        <v>18</v>
      </c>
    </row>
    <row r="22" spans="2:8" ht="15" customHeight="1">
      <c r="C22" s="15" t="s">
        <v>2</v>
      </c>
      <c r="D22" s="7">
        <f>COUNTIF(C3:C18,C22)</f>
        <v>10</v>
      </c>
    </row>
    <row r="23" spans="2:8" ht="15" customHeight="1">
      <c r="C23" s="16" t="s">
        <v>10</v>
      </c>
      <c r="D23" s="17">
        <f>COUNTIF(C3:C18,C23)</f>
        <v>1</v>
      </c>
    </row>
    <row r="24" spans="2:8" ht="15" customHeight="1">
      <c r="C24" s="16" t="s">
        <v>24</v>
      </c>
      <c r="D24" s="35">
        <f>COUNTIF(C3:C18,C24)</f>
        <v>2</v>
      </c>
    </row>
    <row r="25" spans="2:8" ht="15" customHeight="1" thickBot="1">
      <c r="C25" s="20" t="s">
        <v>5</v>
      </c>
      <c r="D25" s="21">
        <f>COUNTIF(C3:C18,C25)</f>
        <v>3</v>
      </c>
    </row>
    <row r="26" spans="2:8" ht="15" customHeight="1" thickBot="1">
      <c r="C26" s="5" t="s">
        <v>19</v>
      </c>
      <c r="D26" s="8">
        <f>SUM(D22:D25)</f>
        <v>16</v>
      </c>
    </row>
    <row r="27" spans="2:8" ht="15" customHeight="1" thickBot="1"/>
    <row r="28" spans="2:8" ht="15" customHeight="1" thickBot="1">
      <c r="C28" s="43" t="s">
        <v>17</v>
      </c>
      <c r="D28" s="44"/>
      <c r="E28" s="44"/>
      <c r="F28" s="44"/>
      <c r="G28" s="44"/>
      <c r="H28" s="45"/>
    </row>
    <row r="29" spans="2:8" ht="15" customHeight="1" thickBot="1">
      <c r="C29" s="34"/>
      <c r="D29" s="31"/>
      <c r="E29" s="42" t="s">
        <v>23</v>
      </c>
      <c r="F29" s="42"/>
      <c r="G29" s="42"/>
      <c r="H29" s="42"/>
    </row>
    <row r="30" spans="2:8" ht="15" customHeight="1" thickBot="1">
      <c r="C30" s="32" t="s">
        <v>1</v>
      </c>
      <c r="D30" s="32" t="s">
        <v>18</v>
      </c>
      <c r="E30" s="33" t="s">
        <v>20</v>
      </c>
      <c r="F30" s="33" t="s">
        <v>21</v>
      </c>
      <c r="G30" s="33" t="s">
        <v>25</v>
      </c>
      <c r="H30" s="33" t="s">
        <v>22</v>
      </c>
    </row>
    <row r="31" spans="2:8" ht="15" customHeight="1">
      <c r="C31" s="27" t="str">
        <f>D3</f>
        <v>193E - AUXILIAR ADMINISTRATIVO E</v>
      </c>
      <c r="D31" s="28">
        <f>COUNTIF(D3:D18,C31)</f>
        <v>5</v>
      </c>
      <c r="E31" s="24">
        <f>COUNTIFS(Tabla1[Puesto],C31,Tabla1[Tipo de Trabajador],$C$22)</f>
        <v>4</v>
      </c>
      <c r="F31" s="24">
        <f>COUNTIFS(Tabla1[Puesto],C31,Tabla1[Tipo de Trabajador],$C$23)</f>
        <v>0</v>
      </c>
      <c r="G31" s="3">
        <f>COUNTIFS(Tabla1[Puesto],C31,Tabla1[Tipo de Trabajador],$C$24)</f>
        <v>1</v>
      </c>
      <c r="H31" s="3">
        <f>COUNTIFS(Tabla1[Puesto],C31,Tabla1[Tipo de Trabajador],$C$25)</f>
        <v>0</v>
      </c>
    </row>
    <row r="32" spans="2:8" ht="15" customHeight="1">
      <c r="C32" s="26" t="str">
        <f>D5</f>
        <v>057D - DIRECTOR D</v>
      </c>
      <c r="D32" s="10">
        <f>COUNTIF(D3:D18,C32)</f>
        <v>1</v>
      </c>
      <c r="E32" s="24">
        <f>COUNTIFS(Tabla1[Puesto],C32,Tabla1[Tipo de Trabajador],$C$22)</f>
        <v>1</v>
      </c>
      <c r="F32" s="24">
        <f>COUNTIFS(Tabla1[Puesto],C32,Tabla1[Tipo de Trabajador],$C$23)</f>
        <v>0</v>
      </c>
      <c r="G32" s="3">
        <f>COUNTIFS(Tabla1[Puesto],C32,Tabla1[Tipo de Trabajador],$C$24)</f>
        <v>0</v>
      </c>
      <c r="H32" s="3">
        <f>COUNTIFS(Tabla1[Puesto],C32,Tabla1[Tipo de Trabajador],$C$25)</f>
        <v>0</v>
      </c>
    </row>
    <row r="33" spans="3:8" ht="15" customHeight="1">
      <c r="C33" s="26" t="str">
        <f>D6</f>
        <v>013  - ANALISTA</v>
      </c>
      <c r="D33" s="10">
        <f>COUNTIF(D3:D18,C33)</f>
        <v>1</v>
      </c>
      <c r="E33" s="24">
        <f>COUNTIFS(Tabla1[Puesto],C33,Tabla1[Tipo de Trabajador],$C$22)</f>
        <v>0</v>
      </c>
      <c r="F33" s="24">
        <f>COUNTIFS(Tabla1[Puesto],C33,Tabla1[Tipo de Trabajador],$C$23)</f>
        <v>0</v>
      </c>
      <c r="G33" s="3">
        <f>COUNTIFS(Tabla1[Puesto],C33,Tabla1[Tipo de Trabajador],$C$24)</f>
        <v>0</v>
      </c>
      <c r="H33" s="3">
        <f>COUNTIFS(Tabla1[Puesto],C33,Tabla1[Tipo de Trabajador],$C$25)</f>
        <v>1</v>
      </c>
    </row>
    <row r="34" spans="3:8" ht="15" customHeight="1">
      <c r="C34" s="26" t="str">
        <f>D8</f>
        <v>184F - AUXILIAR TECNICO F</v>
      </c>
      <c r="D34" s="10">
        <f>COUNTIF(D3:D18,C34)</f>
        <v>3</v>
      </c>
      <c r="E34" s="24">
        <f>COUNTIFS(Tabla1[Puesto],C34,Tabla1[Tipo de Trabajador],$C$22)</f>
        <v>2</v>
      </c>
      <c r="F34" s="24">
        <f>COUNTIFS(Tabla1[Puesto],C34,Tabla1[Tipo de Trabajador],$C$23)</f>
        <v>0</v>
      </c>
      <c r="G34" s="3">
        <f>COUNTIFS(Tabla1[Puesto],C34,Tabla1[Tipo de Trabajador],$C$24)</f>
        <v>1</v>
      </c>
      <c r="H34" s="3">
        <f>COUNTIFS(Tabla1[Puesto],C34,Tabla1[Tipo de Trabajador],$C$25)</f>
        <v>0</v>
      </c>
    </row>
    <row r="35" spans="3:8" ht="15" customHeight="1">
      <c r="C35" s="26" t="str">
        <f>D11</f>
        <v>025E - AUXILIAR TECNICO E</v>
      </c>
      <c r="D35" s="10">
        <f>COUNTIF(D3:D18,C35)</f>
        <v>1</v>
      </c>
      <c r="E35" s="24">
        <f>COUNTIFS(Tabla1[Puesto],C35,Tabla1[Tipo de Trabajador],$C$22)</f>
        <v>0</v>
      </c>
      <c r="F35" s="24">
        <f>COUNTIFS(Tabla1[Puesto],C35,Tabla1[Tipo de Trabajador],$C$23)</f>
        <v>0</v>
      </c>
      <c r="G35" s="3">
        <f>COUNTIFS(Tabla1[Puesto],C35,Tabla1[Tipo de Trabajador],$C$24)</f>
        <v>0</v>
      </c>
      <c r="H35" s="3">
        <f>COUNTIFS(Tabla1[Puesto],C35,Tabla1[Tipo de Trabajador],$C$25)</f>
        <v>1</v>
      </c>
    </row>
    <row r="36" spans="3:8" ht="15" customHeight="1">
      <c r="C36" s="26" t="str">
        <f>D13</f>
        <v>083A - JEFE DE DEPARTAMENTO A</v>
      </c>
      <c r="D36" s="10">
        <f>COUNTIF(D3:D18,C36)</f>
        <v>1</v>
      </c>
      <c r="E36" s="24">
        <f>COUNTIFS(Tabla1[Puesto],C36,Tabla1[Tipo de Trabajador],$C$22)</f>
        <v>1</v>
      </c>
      <c r="F36" s="24">
        <f>COUNTIFS(Tabla1[Puesto],C36,Tabla1[Tipo de Trabajador],$C$23)</f>
        <v>0</v>
      </c>
      <c r="G36" s="3">
        <f>COUNTIFS(Tabla1[Puesto],C36,Tabla1[Tipo de Trabajador],$C$24)</f>
        <v>0</v>
      </c>
      <c r="H36" s="3">
        <f>COUNTIFS(Tabla1[Puesto],C36,Tabla1[Tipo de Trabajador],$C$25)</f>
        <v>0</v>
      </c>
    </row>
    <row r="37" spans="3:8" ht="15" customHeight="1">
      <c r="C37" s="26" t="str">
        <f>D14</f>
        <v>184A - AUXILIAR TECNICO A</v>
      </c>
      <c r="D37" s="10">
        <f>COUNTIF(D3:D18,C37)</f>
        <v>1</v>
      </c>
      <c r="E37" s="24">
        <f>COUNTIFS(Tabla1[Puesto],C37,Tabla1[Tipo de Trabajador],$C$22)</f>
        <v>1</v>
      </c>
      <c r="F37" s="24">
        <f>COUNTIFS(Tabla1[Puesto],C37,Tabla1[Tipo de Trabajador],$C$23)</f>
        <v>0</v>
      </c>
      <c r="G37" s="3">
        <f>COUNTIFS(Tabla1[Puesto],C37,Tabla1[Tipo de Trabajador],$C$24)</f>
        <v>0</v>
      </c>
      <c r="H37" s="3">
        <f>COUNTIFS(Tabla1[Puesto],C37,Tabla1[Tipo de Trabajador],$C$25)</f>
        <v>0</v>
      </c>
    </row>
    <row r="38" spans="3:8" ht="15" customHeight="1">
      <c r="C38" s="26" t="str">
        <f>D15</f>
        <v>193  - AUXILIAR ADMINISTRATIVO</v>
      </c>
      <c r="D38" s="10">
        <f>COUNTIF(D3:D18,C38)</f>
        <v>1</v>
      </c>
      <c r="E38" s="24">
        <f>COUNTIFS(Tabla1[Puesto],C38,Tabla1[Tipo de Trabajador],$C$22)</f>
        <v>1</v>
      </c>
      <c r="F38" s="24">
        <f>COUNTIFS(Tabla1[Puesto],C38,Tabla1[Tipo de Trabajador],$C$23)</f>
        <v>0</v>
      </c>
      <c r="G38" s="3">
        <f>COUNTIFS(Tabla1[Puesto],C38,Tabla1[Tipo de Trabajador],$C$24)</f>
        <v>0</v>
      </c>
      <c r="H38" s="3">
        <f>COUNTIFS(Tabla1[Puesto],C38,Tabla1[Tipo de Trabajador],$C$25)</f>
        <v>0</v>
      </c>
    </row>
    <row r="39" spans="3:8" ht="15" customHeight="1">
      <c r="C39" s="26" t="str">
        <f>D17</f>
        <v>184  - AUXILIAR TECNICO</v>
      </c>
      <c r="D39" s="10">
        <f>COUNTIF(D3:D18,C39)</f>
        <v>1</v>
      </c>
      <c r="E39" s="24">
        <f>COUNTIFS(Tabla1[Puesto],C39,Tabla1[Tipo de Trabajador],$C$22)</f>
        <v>0</v>
      </c>
      <c r="F39" s="24">
        <f>COUNTIFS(Tabla1[Puesto],C39,Tabla1[Tipo de Trabajador],$C$23)</f>
        <v>1</v>
      </c>
      <c r="G39" s="3">
        <f>COUNTIFS(Tabla1[Puesto],C39,Tabla1[Tipo de Trabajador],$C$24)</f>
        <v>0</v>
      </c>
      <c r="H39" s="3">
        <f>COUNTIFS(Tabla1[Puesto],C39,Tabla1[Tipo de Trabajador],$C$25)</f>
        <v>0</v>
      </c>
    </row>
    <row r="40" spans="3:8" ht="15" customHeight="1">
      <c r="C40" s="36" t="s">
        <v>24</v>
      </c>
      <c r="D40" s="37">
        <f>COUNTIF(D3:D18,C40)</f>
        <v>0</v>
      </c>
      <c r="E40" s="38">
        <f>COUNTIFS(Tabla1[Puesto],C40,Tabla1[Tipo de Trabajador],$C$22)</f>
        <v>0</v>
      </c>
      <c r="F40" s="38">
        <f>COUNTIFS(Tabla1[Puesto],C40,Tabla1[Tipo de Trabajador],$C$23)</f>
        <v>0</v>
      </c>
      <c r="G40" s="39">
        <f>COUNTIFS(Tabla1[Puesto],C40,Tabla1[Tipo de Trabajador],$C$24)</f>
        <v>0</v>
      </c>
      <c r="H40" s="39">
        <f>COUNTIFS(Tabla1[Puesto],C40,Tabla1[Tipo de Trabajador],$C$25)</f>
        <v>0</v>
      </c>
    </row>
    <row r="41" spans="3:8" ht="15" customHeight="1" thickBot="1">
      <c r="C41" s="29" t="str">
        <f>D18</f>
        <v>AUXILIAR OPERATIVO</v>
      </c>
      <c r="D41" s="30">
        <f>COUNTIF(D3:D18,C41)</f>
        <v>1</v>
      </c>
      <c r="E41" s="24">
        <f>COUNTIFS(Tabla1[Puesto],C41,Tabla1[Tipo de Trabajador],$C$22)</f>
        <v>0</v>
      </c>
      <c r="F41" s="24">
        <f>COUNTIFS(Tabla1[Puesto],C41,Tabla1[Tipo de Trabajador],$C$23)</f>
        <v>0</v>
      </c>
      <c r="G41" s="3">
        <f>COUNTIFS(Tabla1[Puesto],C41,Tabla1[Tipo de Trabajador],$C$24)</f>
        <v>0</v>
      </c>
      <c r="H41" s="3">
        <f>COUNTIFS(Tabla1[Puesto],C41,Tabla1[Tipo de Trabajador],$C$25)</f>
        <v>1</v>
      </c>
    </row>
    <row r="42" spans="3:8" ht="15" customHeight="1" thickBot="1">
      <c r="C42" s="25" t="s">
        <v>19</v>
      </c>
      <c r="D42" s="9">
        <f>SUM(D31:D41)</f>
        <v>16</v>
      </c>
      <c r="E42" s="22">
        <f>SUM(E31:E41)</f>
        <v>10</v>
      </c>
      <c r="F42" s="8">
        <f>SUM(F31:F41)</f>
        <v>1</v>
      </c>
      <c r="G42" s="23">
        <f>SUBTOTAL(109,Tabla4[Vacante])</f>
        <v>2</v>
      </c>
      <c r="H42" s="23">
        <f>SUM(H31:H41)</f>
        <v>3</v>
      </c>
    </row>
  </sheetData>
  <mergeCells count="3">
    <mergeCell ref="C20:D20"/>
    <mergeCell ref="E29:H29"/>
    <mergeCell ref="C28:H28"/>
  </mergeCells>
  <pageMargins left="2.7340332458442636E-3" right="2.7340332458442636E-3" top="2.7340332458442636E-3" bottom="2.7340332458442636E-3" header="0.3" footer="0.3"/>
  <pageSetup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dcterms:created xsi:type="dcterms:W3CDTF">2019-08-26T21:02:25Z</dcterms:created>
  <dcterms:modified xsi:type="dcterms:W3CDTF">2020-02-06T21:31:38Z</dcterms:modified>
</cp:coreProperties>
</file>