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9330" windowHeight="3900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C32" i="2" l="1"/>
  <c r="D39" i="2" l="1"/>
  <c r="D34" i="2"/>
  <c r="D25" i="2"/>
  <c r="D23" i="2"/>
  <c r="D24" i="2"/>
  <c r="C40" i="2"/>
  <c r="G40" i="2" s="1"/>
  <c r="C39" i="2"/>
  <c r="G39" i="2" s="1"/>
  <c r="C38" i="2"/>
  <c r="G38" i="2" s="1"/>
  <c r="C37" i="2"/>
  <c r="G37" i="2" s="1"/>
  <c r="C36" i="2"/>
  <c r="G36" i="2" s="1"/>
  <c r="C35" i="2"/>
  <c r="G35" i="2" s="1"/>
  <c r="C34" i="2"/>
  <c r="G34" i="2" s="1"/>
  <c r="C33" i="2"/>
  <c r="G33" i="2" s="1"/>
  <c r="G32" i="2"/>
  <c r="C31" i="2"/>
  <c r="D22" i="2"/>
  <c r="D31" i="2" l="1"/>
  <c r="G31" i="2"/>
  <c r="G41" i="2" s="1"/>
  <c r="D37" i="2"/>
  <c r="D33" i="2"/>
  <c r="D38" i="2"/>
  <c r="D35" i="2"/>
  <c r="D40" i="2"/>
  <c r="D32" i="2"/>
  <c r="D36" i="2"/>
  <c r="F34" i="2"/>
  <c r="H34" i="2"/>
  <c r="E34" i="2"/>
  <c r="F38" i="2"/>
  <c r="H38" i="2"/>
  <c r="E38" i="2"/>
  <c r="E33" i="2"/>
  <c r="H33" i="2"/>
  <c r="F33" i="2"/>
  <c r="H37" i="2"/>
  <c r="F37" i="2"/>
  <c r="E37" i="2"/>
  <c r="H32" i="2"/>
  <c r="E32" i="2"/>
  <c r="F32" i="2"/>
  <c r="H36" i="2"/>
  <c r="F36" i="2"/>
  <c r="E36" i="2"/>
  <c r="H40" i="2"/>
  <c r="E40" i="2"/>
  <c r="F40" i="2"/>
  <c r="E31" i="2"/>
  <c r="H31" i="2"/>
  <c r="F31" i="2"/>
  <c r="E35" i="2"/>
  <c r="F35" i="2"/>
  <c r="H35" i="2"/>
  <c r="E39" i="2"/>
  <c r="F39" i="2"/>
  <c r="H39" i="2"/>
  <c r="D26" i="2"/>
  <c r="D41" i="2" l="1"/>
  <c r="F41" i="2"/>
  <c r="H41" i="2"/>
  <c r="E41" i="2"/>
</calcChain>
</file>

<file path=xl/sharedStrings.xml><?xml version="1.0" encoding="utf-8"?>
<sst xmlns="http://schemas.openxmlformats.org/spreadsheetml/2006/main" count="58" uniqueCount="26">
  <si>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</si>
  <si>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</si>
  <si>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</si>
  <si>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</si>
  <si>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</si>
  <si>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</si>
  <si>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</si>
  <si>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</si>
  <si>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</si>
  <si>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184A - AUXILIAR TECNICO A</t>
  </si>
  <si>
    <t>193  - AUXILIAR ADMINISTRATIVO</t>
  </si>
  <si>
    <t>184  - AUXILIAR TECNICO</t>
  </si>
  <si>
    <t>COMISIONADO</t>
  </si>
  <si>
    <t>AUXILIAR OPERATIVO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</si>
  <si>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</si>
  <si>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</si>
  <si>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</si>
  <si>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</si>
  <si>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</si>
  <si>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</si>
  <si>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</si>
  <si>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Plazas</t>
  </si>
  <si>
    <t>VACANTE</t>
  </si>
  <si>
    <t>Vacante</t>
  </si>
  <si>
    <t>083 - JEFE DE DEPARTAMENTO</t>
  </si>
  <si>
    <t>057D - DIRECTOR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</si>
</sst>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8" xfId="0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5" xfId="0" applyFont="1" applyFill="1" applyBorder="1" applyAlignment="1">
      <alignment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26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9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20" fillId="34" borderId="34" xfId="0" applyFont="1" applyFill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0" fillId="34" borderId="36" xfId="0" applyFont="1" applyFill="1" applyBorder="1" applyAlignment="1">
      <alignment vertical="center"/>
    </xf>
    <xf numFmtId="0" fontId="18" fillId="33" borderId="13" xfId="0" applyFont="1" applyFill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0" fillId="34" borderId="3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2:D18" totalsRowShown="0" headerRowBorderDxfId="13" tableBorderDxfId="12">
  <autoFilter ref="B2:D18"/>
  <tableColumns count="3">
    <tableColumn id="1" name="Observación" dataDxfId="11"/>
    <tableColumn id="2" name="Tipo de Trabajador" dataDxfId="10"/>
    <tableColumn id="3" name="Puesto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1:D25" totalsRowShown="0" headerRowDxfId="8" tableBorderDxfId="7">
  <autoFilter ref="C21:D25"/>
  <tableColumns count="2">
    <tableColumn id="1" name="Tipo de Trabajador"/>
    <tableColumn id="2" name="No. de plaza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0:H40" totalsRowShown="0" tableBorderDxfId="6">
  <autoFilter ref="C30:H40"/>
  <tableColumns count="6">
    <tableColumn id="1" name="Puesto" dataDxfId="5"/>
    <tableColumn id="2" name="No. de plazas" dataDxfId="4"/>
    <tableColumn id="3" name="Confianza" dataDxfId="3">
      <calculatedColumnFormula>COUNTIFS(Tabla1[Puesto],C31,Tabla1[Tipo de Trabajador],$C$22)</calculatedColumnFormula>
    </tableColumn>
    <tableColumn id="4" name="Contrato" dataDxfId="2">
      <calculatedColumnFormula>COUNTIFS(Tabla1[Puesto],C31,Tabla1[Tipo de Trabajador],$C$23)</calculatedColumnFormula>
    </tableColumn>
    <tableColumn id="6" name="Vacante" dataDxfId="1">
      <calculatedColumnFormula>COUNTIFS(Tabla1[Puesto],D31,Tabla1[Tipo de Trabajador],$C$23)</calculatedColumnFormula>
    </tableColumn>
    <tableColumn id="5" name="Sindizalizadas" dataDxfId="0">
      <calculatedColumnFormula>COUNTIFS(Tabla1[Puesto],C31,Tabla1[Tipo de Trabajador],$C$25)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tabSelected="1" workbookViewId="0">
      <selection activeCell="A20" sqref="A20"/>
    </sheetView>
  </sheetViews>
  <sheetFormatPr baseColWidth="10" defaultRowHeight="15" customHeight="1" x14ac:dyDescent="0.25"/>
  <cols>
    <col min="1" max="1" width="11.42578125" style="1"/>
    <col min="2" max="2" width="33.85546875" style="1" bestFit="1" customWidth="1"/>
    <col min="3" max="3" width="29.5703125" style="1" customWidth="1"/>
    <col min="4" max="4" width="28" style="1" bestFit="1" customWidth="1"/>
    <col min="5" max="5" width="13.5703125" style="1" customWidth="1"/>
    <col min="6" max="7" width="12.140625" style="1" customWidth="1"/>
    <col min="8" max="8" width="16.140625" style="1" customWidth="1"/>
    <col min="9" max="16384" width="11.42578125" style="1"/>
  </cols>
  <sheetData>
    <row r="2" spans="2:4" s="2" customFormat="1" ht="15" customHeight="1" thickBot="1" x14ac:dyDescent="0.3">
      <c r="B2" s="12" t="s">
        <v>14</v>
      </c>
      <c r="C2" s="13" t="s">
        <v>0</v>
      </c>
      <c r="D2" s="14" t="s">
        <v>1</v>
      </c>
    </row>
    <row r="3" spans="2:4" ht="15" customHeight="1" x14ac:dyDescent="0.25">
      <c r="B3" s="4" t="s">
        <v>22</v>
      </c>
      <c r="C3" s="11" t="s">
        <v>22</v>
      </c>
      <c r="D3" s="6" t="s">
        <v>3</v>
      </c>
    </row>
    <row r="4" spans="2:4" ht="15" customHeight="1" x14ac:dyDescent="0.25">
      <c r="B4" s="4" t="s">
        <v>22</v>
      </c>
      <c r="C4" s="11" t="s">
        <v>22</v>
      </c>
      <c r="D4" s="6" t="s">
        <v>3</v>
      </c>
    </row>
    <row r="5" spans="2:4" ht="15" customHeight="1" x14ac:dyDescent="0.25">
      <c r="B5" s="4"/>
      <c r="C5" s="11" t="s">
        <v>2</v>
      </c>
      <c r="D5" s="6" t="s">
        <v>25</v>
      </c>
    </row>
    <row r="6" spans="2:4" ht="15" customHeight="1" x14ac:dyDescent="0.25">
      <c r="B6" s="4"/>
      <c r="C6" s="11" t="s">
        <v>4</v>
      </c>
      <c r="D6" s="6" t="s">
        <v>5</v>
      </c>
    </row>
    <row r="7" spans="2:4" ht="15" customHeight="1" x14ac:dyDescent="0.25">
      <c r="B7" s="4"/>
      <c r="C7" s="11" t="s">
        <v>2</v>
      </c>
      <c r="D7" s="6" t="s">
        <v>3</v>
      </c>
    </row>
    <row r="8" spans="2:4" ht="15" customHeight="1" x14ac:dyDescent="0.25">
      <c r="B8" s="4" t="s">
        <v>22</v>
      </c>
      <c r="C8" s="11" t="s">
        <v>22</v>
      </c>
      <c r="D8" s="6" t="s">
        <v>6</v>
      </c>
    </row>
    <row r="9" spans="2:4" ht="15" customHeight="1" x14ac:dyDescent="0.25">
      <c r="B9" s="4" t="s">
        <v>22</v>
      </c>
      <c r="C9" s="11" t="s">
        <v>22</v>
      </c>
      <c r="D9" s="6" t="s">
        <v>6</v>
      </c>
    </row>
    <row r="10" spans="2:4" ht="15" customHeight="1" x14ac:dyDescent="0.25">
      <c r="B10" s="4"/>
      <c r="C10" s="11" t="s">
        <v>2</v>
      </c>
      <c r="D10" s="6" t="s">
        <v>3</v>
      </c>
    </row>
    <row r="11" spans="2:4" ht="15" customHeight="1" x14ac:dyDescent="0.25">
      <c r="B11" s="4"/>
      <c r="C11" s="11" t="s">
        <v>4</v>
      </c>
      <c r="D11" s="6" t="s">
        <v>7</v>
      </c>
    </row>
    <row r="12" spans="2:4" ht="15" customHeight="1" x14ac:dyDescent="0.25">
      <c r="B12" s="4"/>
      <c r="C12" s="11" t="s">
        <v>2</v>
      </c>
      <c r="D12" s="6" t="s">
        <v>3</v>
      </c>
    </row>
    <row r="13" spans="2:4" ht="15" customHeight="1" x14ac:dyDescent="0.25">
      <c r="B13" s="4"/>
      <c r="C13" s="11" t="s">
        <v>2</v>
      </c>
      <c r="D13" s="6" t="s">
        <v>24</v>
      </c>
    </row>
    <row r="14" spans="2:4" ht="15" customHeight="1" x14ac:dyDescent="0.25">
      <c r="B14" s="4"/>
      <c r="C14" s="11" t="s">
        <v>2</v>
      </c>
      <c r="D14" s="6" t="s">
        <v>9</v>
      </c>
    </row>
    <row r="15" spans="2:4" ht="15" customHeight="1" x14ac:dyDescent="0.25">
      <c r="B15" s="4"/>
      <c r="C15" s="11" t="s">
        <v>2</v>
      </c>
      <c r="D15" s="6" t="s">
        <v>10</v>
      </c>
    </row>
    <row r="16" spans="2:4" ht="15" customHeight="1" x14ac:dyDescent="0.25">
      <c r="B16" s="4" t="s">
        <v>22</v>
      </c>
      <c r="C16" s="11" t="s">
        <v>22</v>
      </c>
      <c r="D16" s="6" t="s">
        <v>6</v>
      </c>
    </row>
    <row r="17" spans="2:8" ht="15" customHeight="1" x14ac:dyDescent="0.25">
      <c r="B17" s="4"/>
      <c r="C17" s="11" t="s">
        <v>8</v>
      </c>
      <c r="D17" s="6" t="s">
        <v>11</v>
      </c>
    </row>
    <row r="18" spans="2:8" ht="15" customHeight="1" x14ac:dyDescent="0.25">
      <c r="B18" s="4" t="s">
        <v>12</v>
      </c>
      <c r="C18" s="11" t="s">
        <v>4</v>
      </c>
      <c r="D18" s="6" t="s">
        <v>13</v>
      </c>
    </row>
    <row r="19" spans="2:8" ht="15" customHeight="1" thickBot="1" x14ac:dyDescent="0.3"/>
    <row r="20" spans="2:8" ht="15" customHeight="1" thickBot="1" x14ac:dyDescent="0.3">
      <c r="C20" s="36" t="s">
        <v>15</v>
      </c>
      <c r="D20" s="37"/>
    </row>
    <row r="21" spans="2:8" ht="15" customHeight="1" thickBot="1" x14ac:dyDescent="0.3">
      <c r="C21" s="18" t="s">
        <v>0</v>
      </c>
      <c r="D21" s="19" t="s">
        <v>16</v>
      </c>
    </row>
    <row r="22" spans="2:8" ht="15" customHeight="1" x14ac:dyDescent="0.25">
      <c r="C22" s="15" t="s">
        <v>2</v>
      </c>
      <c r="D22" s="7">
        <f>COUNTIF(C3:C18,C22)</f>
        <v>7</v>
      </c>
    </row>
    <row r="23" spans="2:8" ht="15" customHeight="1" x14ac:dyDescent="0.25">
      <c r="C23" s="16" t="s">
        <v>8</v>
      </c>
      <c r="D23" s="17">
        <f>COUNTIF(C3:C18,C23)</f>
        <v>1</v>
      </c>
    </row>
    <row r="24" spans="2:8" ht="15" customHeight="1" x14ac:dyDescent="0.25">
      <c r="C24" s="16" t="s">
        <v>22</v>
      </c>
      <c r="D24" s="35">
        <f>COUNTIF(C3:C18,C24)</f>
        <v>5</v>
      </c>
    </row>
    <row r="25" spans="2:8" ht="15" customHeight="1" thickBot="1" x14ac:dyDescent="0.3">
      <c r="C25" s="20" t="s">
        <v>4</v>
      </c>
      <c r="D25" s="21">
        <f>COUNTIF(C3:C18,C25)</f>
        <v>3</v>
      </c>
    </row>
    <row r="26" spans="2:8" ht="15" customHeight="1" thickBot="1" x14ac:dyDescent="0.3">
      <c r="C26" s="5" t="s">
        <v>17</v>
      </c>
      <c r="D26" s="8">
        <f>SUM(D22:D25)</f>
        <v>16</v>
      </c>
    </row>
    <row r="27" spans="2:8" ht="15" customHeight="1" thickBot="1" x14ac:dyDescent="0.3"/>
    <row r="28" spans="2:8" ht="15" customHeight="1" thickBot="1" x14ac:dyDescent="0.3">
      <c r="C28" s="39" t="s">
        <v>15</v>
      </c>
      <c r="D28" s="40"/>
      <c r="E28" s="40"/>
      <c r="F28" s="40"/>
      <c r="G28" s="40"/>
      <c r="H28" s="41"/>
    </row>
    <row r="29" spans="2:8" ht="15" customHeight="1" thickBot="1" x14ac:dyDescent="0.3">
      <c r="C29" s="34"/>
      <c r="D29" s="31"/>
      <c r="E29" s="38" t="s">
        <v>21</v>
      </c>
      <c r="F29" s="38"/>
      <c r="G29" s="38"/>
      <c r="H29" s="38"/>
    </row>
    <row r="30" spans="2:8" ht="15" customHeight="1" thickBot="1" x14ac:dyDescent="0.3">
      <c r="C30" s="32" t="s">
        <v>1</v>
      </c>
      <c r="D30" s="32" t="s">
        <v>16</v>
      </c>
      <c r="E30" s="33" t="s">
        <v>18</v>
      </c>
      <c r="F30" s="33" t="s">
        <v>19</v>
      </c>
      <c r="G30" s="33" t="s">
        <v>23</v>
      </c>
      <c r="H30" s="33" t="s">
        <v>20</v>
      </c>
    </row>
    <row r="31" spans="2:8" ht="15" customHeight="1" x14ac:dyDescent="0.25">
      <c r="C31" s="27" t="str">
        <f>D3</f>
        <v>193E - AUXILIAR ADMINISTRATIVO E</v>
      </c>
      <c r="D31" s="28">
        <f>COUNTIF(D3:D18,C31)</f>
        <v>5</v>
      </c>
      <c r="E31" s="24">
        <f>COUNTIFS(Tabla1[Puesto],C31,Tabla1[Tipo de Trabajador],$C$22)</f>
        <v>3</v>
      </c>
      <c r="F31" s="24">
        <f>COUNTIFS(Tabla1[Puesto],C31,Tabla1[Tipo de Trabajador],$C$23)</f>
        <v>0</v>
      </c>
      <c r="G31" s="3">
        <f>COUNTIFS(Tabla1[Puesto],C31,Tabla1[Tipo de Trabajador],$C$24)</f>
        <v>2</v>
      </c>
      <c r="H31" s="3">
        <f>COUNTIFS(Tabla1[Puesto],C31,Tabla1[Tipo de Trabajador],$C$25)</f>
        <v>0</v>
      </c>
    </row>
    <row r="32" spans="2:8" ht="15" customHeight="1" x14ac:dyDescent="0.25">
      <c r="C32" s="26" t="str">
        <f>D5</f>
        <v>057D - DIRECTOR A</v>
      </c>
      <c r="D32" s="10">
        <f>COUNTIF(D3:D18,C32)</f>
        <v>1</v>
      </c>
      <c r="E32" s="24">
        <f>COUNTIFS(Tabla1[Puesto],C32,Tabla1[Tipo de Trabajador],$C$22)</f>
        <v>1</v>
      </c>
      <c r="F32" s="24">
        <f>COUNTIFS(Tabla1[Puesto],C32,Tabla1[Tipo de Trabajador],$C$23)</f>
        <v>0</v>
      </c>
      <c r="G32" s="3">
        <f>COUNTIFS(Tabla1[Puesto],C32,Tabla1[Tipo de Trabajador],$C$24)</f>
        <v>0</v>
      </c>
      <c r="H32" s="3">
        <f>COUNTIFS(Tabla1[Puesto],C32,Tabla1[Tipo de Trabajador],$C$25)</f>
        <v>0</v>
      </c>
    </row>
    <row r="33" spans="3:8" ht="15" customHeight="1" x14ac:dyDescent="0.25">
      <c r="C33" s="26" t="str">
        <f>D6</f>
        <v>013  - ANALISTA</v>
      </c>
      <c r="D33" s="10">
        <f>COUNTIF(D3:D18,C33)</f>
        <v>1</v>
      </c>
      <c r="E33" s="24">
        <f>COUNTIFS(Tabla1[Puesto],C33,Tabla1[Tipo de Trabajador],$C$22)</f>
        <v>0</v>
      </c>
      <c r="F33" s="24">
        <f>COUNTIFS(Tabla1[Puesto],C33,Tabla1[Tipo de Trabajador],$C$23)</f>
        <v>0</v>
      </c>
      <c r="G33" s="3">
        <f>COUNTIFS(Tabla1[Puesto],C33,Tabla1[Tipo de Trabajador],$C$24)</f>
        <v>0</v>
      </c>
      <c r="H33" s="3">
        <f>COUNTIFS(Tabla1[Puesto],C33,Tabla1[Tipo de Trabajador],$C$25)</f>
        <v>1</v>
      </c>
    </row>
    <row r="34" spans="3:8" ht="15" customHeight="1" x14ac:dyDescent="0.25">
      <c r="C34" s="26" t="str">
        <f>D8</f>
        <v>184F - AUXILIAR TECNICO F</v>
      </c>
      <c r="D34" s="10">
        <f>COUNTIF(D3:D18,C34)</f>
        <v>3</v>
      </c>
      <c r="E34" s="24">
        <f>COUNTIFS(Tabla1[Puesto],C34,Tabla1[Tipo de Trabajador],$C$22)</f>
        <v>0</v>
      </c>
      <c r="F34" s="24">
        <f>COUNTIFS(Tabla1[Puesto],C34,Tabla1[Tipo de Trabajador],$C$23)</f>
        <v>0</v>
      </c>
      <c r="G34" s="3">
        <f>COUNTIFS(Tabla1[Puesto],C34,Tabla1[Tipo de Trabajador],$C$24)</f>
        <v>3</v>
      </c>
      <c r="H34" s="3">
        <f>COUNTIFS(Tabla1[Puesto],C34,Tabla1[Tipo de Trabajador],$C$25)</f>
        <v>0</v>
      </c>
    </row>
    <row r="35" spans="3:8" ht="15" customHeight="1" x14ac:dyDescent="0.25">
      <c r="C35" s="26" t="str">
        <f>D11</f>
        <v>025E - AUXILIAR TECNICO E</v>
      </c>
      <c r="D35" s="10">
        <f>COUNTIF(D3:D18,C35)</f>
        <v>1</v>
      </c>
      <c r="E35" s="24">
        <f>COUNTIFS(Tabla1[Puesto],C35,Tabla1[Tipo de Trabajador],$C$22)</f>
        <v>0</v>
      </c>
      <c r="F35" s="24">
        <f>COUNTIFS(Tabla1[Puesto],C35,Tabla1[Tipo de Trabajador],$C$23)</f>
        <v>0</v>
      </c>
      <c r="G35" s="3">
        <f>COUNTIFS(Tabla1[Puesto],C35,Tabla1[Tipo de Trabajador],$C$24)</f>
        <v>0</v>
      </c>
      <c r="H35" s="3">
        <f>COUNTIFS(Tabla1[Puesto],C35,Tabla1[Tipo de Trabajador],$C$25)</f>
        <v>1</v>
      </c>
    </row>
    <row r="36" spans="3:8" ht="15" customHeight="1" x14ac:dyDescent="0.25">
      <c r="C36" s="26" t="str">
        <f>D13</f>
        <v>083 - JEFE DE DEPARTAMENTO</v>
      </c>
      <c r="D36" s="10">
        <f>COUNTIF(D3:D18,C36)</f>
        <v>1</v>
      </c>
      <c r="E36" s="24">
        <f>COUNTIFS(Tabla1[Puesto],C36,Tabla1[Tipo de Trabajador],$C$22)</f>
        <v>1</v>
      </c>
      <c r="F36" s="24">
        <f>COUNTIFS(Tabla1[Puesto],C36,Tabla1[Tipo de Trabajador],$C$23)</f>
        <v>0</v>
      </c>
      <c r="G36" s="3">
        <f>COUNTIFS(Tabla1[Puesto],C36,Tabla1[Tipo de Trabajador],$C$24)</f>
        <v>0</v>
      </c>
      <c r="H36" s="3">
        <f>COUNTIFS(Tabla1[Puesto],C36,Tabla1[Tipo de Trabajador],$C$25)</f>
        <v>0</v>
      </c>
    </row>
    <row r="37" spans="3:8" ht="15" customHeight="1" x14ac:dyDescent="0.25">
      <c r="C37" s="26" t="str">
        <f>D14</f>
        <v>184A - AUXILIAR TECNICO A</v>
      </c>
      <c r="D37" s="10">
        <f>COUNTIF(D3:D18,C37)</f>
        <v>1</v>
      </c>
      <c r="E37" s="24">
        <f>COUNTIFS(Tabla1[Puesto],C37,Tabla1[Tipo de Trabajador],$C$22)</f>
        <v>1</v>
      </c>
      <c r="F37" s="24">
        <f>COUNTIFS(Tabla1[Puesto],C37,Tabla1[Tipo de Trabajador],$C$23)</f>
        <v>0</v>
      </c>
      <c r="G37" s="3">
        <f>COUNTIFS(Tabla1[Puesto],C37,Tabla1[Tipo de Trabajador],$C$24)</f>
        <v>0</v>
      </c>
      <c r="H37" s="3">
        <f>COUNTIFS(Tabla1[Puesto],C37,Tabla1[Tipo de Trabajador],$C$25)</f>
        <v>0</v>
      </c>
    </row>
    <row r="38" spans="3:8" ht="15" customHeight="1" x14ac:dyDescent="0.25">
      <c r="C38" s="26" t="str">
        <f>D15</f>
        <v>193  - AUXILIAR ADMINISTRATIVO</v>
      </c>
      <c r="D38" s="10">
        <f>COUNTIF(D3:D18,C38)</f>
        <v>1</v>
      </c>
      <c r="E38" s="24">
        <f>COUNTIFS(Tabla1[Puesto],C38,Tabla1[Tipo de Trabajador],$C$22)</f>
        <v>1</v>
      </c>
      <c r="F38" s="24">
        <f>COUNTIFS(Tabla1[Puesto],C38,Tabla1[Tipo de Trabajador],$C$23)</f>
        <v>0</v>
      </c>
      <c r="G38" s="3">
        <f>COUNTIFS(Tabla1[Puesto],C38,Tabla1[Tipo de Trabajador],$C$24)</f>
        <v>0</v>
      </c>
      <c r="H38" s="3">
        <f>COUNTIFS(Tabla1[Puesto],C38,Tabla1[Tipo de Trabajador],$C$25)</f>
        <v>0</v>
      </c>
    </row>
    <row r="39" spans="3:8" ht="15" customHeight="1" x14ac:dyDescent="0.25">
      <c r="C39" s="26" t="str">
        <f>D17</f>
        <v>184  - AUXILIAR TECNICO</v>
      </c>
      <c r="D39" s="10">
        <f>COUNTIF(D3:D18,C39)</f>
        <v>1</v>
      </c>
      <c r="E39" s="24">
        <f>COUNTIFS(Tabla1[Puesto],C39,Tabla1[Tipo de Trabajador],$C$22)</f>
        <v>0</v>
      </c>
      <c r="F39" s="24">
        <f>COUNTIFS(Tabla1[Puesto],C39,Tabla1[Tipo de Trabajador],$C$23)</f>
        <v>1</v>
      </c>
      <c r="G39" s="3">
        <f>COUNTIFS(Tabla1[Puesto],C39,Tabla1[Tipo de Trabajador],$C$24)</f>
        <v>0</v>
      </c>
      <c r="H39" s="3">
        <f>COUNTIFS(Tabla1[Puesto],C39,Tabla1[Tipo de Trabajador],$C$25)</f>
        <v>0</v>
      </c>
    </row>
    <row r="40" spans="3:8" ht="15" customHeight="1" thickBot="1" x14ac:dyDescent="0.3">
      <c r="C40" s="29" t="str">
        <f>D18</f>
        <v>AUXILIAR OPERATIVO</v>
      </c>
      <c r="D40" s="30">
        <f>COUNTIF(D3:D18,C40)</f>
        <v>1</v>
      </c>
      <c r="E40" s="24">
        <f>COUNTIFS(Tabla1[Puesto],C40,Tabla1[Tipo de Trabajador],$C$22)</f>
        <v>0</v>
      </c>
      <c r="F40" s="24">
        <f>COUNTIFS(Tabla1[Puesto],C40,Tabla1[Tipo de Trabajador],$C$23)</f>
        <v>0</v>
      </c>
      <c r="G40" s="3">
        <f>COUNTIFS(Tabla1[Puesto],C40,Tabla1[Tipo de Trabajador],$C$24)</f>
        <v>0</v>
      </c>
      <c r="H40" s="3">
        <f>COUNTIFS(Tabla1[Puesto],C40,Tabla1[Tipo de Trabajador],$C$25)</f>
        <v>1</v>
      </c>
    </row>
    <row r="41" spans="3:8" ht="15" customHeight="1" thickBot="1" x14ac:dyDescent="0.3">
      <c r="C41" s="25" t="s">
        <v>17</v>
      </c>
      <c r="D41" s="9">
        <f>SUM(D31:D40)</f>
        <v>16</v>
      </c>
      <c r="E41" s="22">
        <f>SUM(E31:E40)</f>
        <v>7</v>
      </c>
      <c r="F41" s="8">
        <f>SUM(F31:F40)</f>
        <v>1</v>
      </c>
      <c r="G41" s="23">
        <f>SUBTOTAL(109,Tabla4[Vacante])</f>
        <v>5</v>
      </c>
      <c r="H41" s="23">
        <f>SUM(H31:H40)</f>
        <v>3</v>
      </c>
    </row>
  </sheetData>
  <mergeCells count="3">
    <mergeCell ref="C20:D20"/>
    <mergeCell ref="E29:H29"/>
    <mergeCell ref="C28:H28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2021-01-15T18:58:51Z</dcterms:modified>
</cp:coreProperties>
</file>