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G29" i="2" l="1"/>
  <c r="D26" i="2" l="1"/>
  <c r="D27" i="2"/>
  <c r="D28" i="2"/>
  <c r="D23" i="2"/>
  <c r="D24" i="2"/>
  <c r="D25" i="2"/>
  <c r="C41" i="2" l="1"/>
  <c r="H41" i="2" s="1"/>
  <c r="G41" i="2" l="1"/>
  <c r="I41" i="2"/>
  <c r="D41" i="2"/>
  <c r="C35" i="2"/>
  <c r="G35" i="2" l="1"/>
  <c r="D35" i="2"/>
  <c r="I35" i="2"/>
  <c r="C40" i="2"/>
  <c r="C39" i="2"/>
  <c r="C38" i="2"/>
  <c r="C37" i="2"/>
  <c r="C36" i="2"/>
  <c r="H35" i="2"/>
  <c r="C34" i="2"/>
  <c r="D39" i="2" l="1"/>
  <c r="I39" i="2"/>
  <c r="D36" i="2"/>
  <c r="I36" i="2"/>
  <c r="G40" i="2"/>
  <c r="D40" i="2"/>
  <c r="I40" i="2"/>
  <c r="I37" i="2"/>
  <c r="D37" i="2"/>
  <c r="D34" i="2"/>
  <c r="I34" i="2"/>
  <c r="D38" i="2"/>
  <c r="I38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1" i="2"/>
  <c r="E41" i="2"/>
  <c r="F41" i="2"/>
  <c r="E34" i="2"/>
  <c r="J34" i="2"/>
  <c r="F34" i="2"/>
  <c r="E38" i="2"/>
  <c r="F38" i="2"/>
  <c r="J38" i="2"/>
  <c r="E40" i="2"/>
  <c r="F40" i="2"/>
  <c r="J40" i="2"/>
  <c r="D29" i="2"/>
  <c r="K40" i="2" l="1"/>
  <c r="K34" i="2"/>
  <c r="I42" i="2"/>
  <c r="K38" i="2"/>
  <c r="K35" i="2"/>
  <c r="K36" i="2"/>
  <c r="K37" i="2"/>
  <c r="K41" i="2"/>
  <c r="K39" i="2"/>
  <c r="H42" i="2"/>
  <c r="G42" i="2"/>
  <c r="D42" i="2"/>
  <c r="F42" i="2"/>
  <c r="J42" i="2"/>
  <c r="E42" i="2"/>
  <c r="K42" i="2" l="1"/>
</calcChain>
</file>

<file path=xl/sharedStrings.xml><?xml version="1.0" encoding="utf-8"?>
<sst xmlns="http://schemas.openxmlformats.org/spreadsheetml/2006/main" count="69" uniqueCount="29">
  <si>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</si>
  <si>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</si>
  <si>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</si>
  <si>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</si>
  <si>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</si>
  <si>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</si>
  <si>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</si>
  <si>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</si>
  <si>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</si>
  <si>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</si>
  <si>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</si>
  <si>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</si>
  <si>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</si>
  <si>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</si>
  <si>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</si>
  <si>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</si>
  <si>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</si>
  <si>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</si>
  <si>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</si>
  <si>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</si>
  <si>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</si>
  <si>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</si>
  <si>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</si>
  <si>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</si>
  <si>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</si>
  <si>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</si>
  <si>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</si>
  <si>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Suma Total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</si>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</sst>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1" totalsRowShown="0" tableBorderDxfId="9">
  <autoFilter ref="C33:K41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B1" workbookViewId="0">
      <selection activeCell="C2" sqref="C2"/>
    </sheetView>
  </sheetViews>
  <sheetFormatPr baseColWidth="10" defaultRowHeight="15" customHeight="1" x14ac:dyDescent="0.25"/>
  <cols>
    <col min="1" max="1" width="11.42578125" style="1"/>
    <col min="2" max="2" width="16.7109375" style="1" customWidth="1"/>
    <col min="3" max="3" width="39.5703125" style="1" customWidth="1"/>
    <col min="4" max="4" width="37.85546875" style="1" customWidth="1"/>
    <col min="5" max="5" width="12.42578125" style="1" customWidth="1"/>
    <col min="6" max="6" width="10.7109375" style="1" customWidth="1"/>
    <col min="7" max="7" width="10.85546875" style="1" customWidth="1"/>
    <col min="8" max="8" width="11.140625" style="1" customWidth="1"/>
    <col min="9" max="9" width="10.85546875" style="1" customWidth="1"/>
    <col min="10" max="10" width="13.28515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44531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18</v>
      </c>
      <c r="C5" s="6" t="s">
        <v>18</v>
      </c>
      <c r="D5" s="5" t="s">
        <v>3</v>
      </c>
    </row>
    <row r="6" spans="2:4" ht="15" customHeight="1" x14ac:dyDescent="0.25">
      <c r="B6" s="3" t="s">
        <v>18</v>
      </c>
      <c r="C6" s="6" t="s">
        <v>18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/>
      <c r="C14" s="6" t="s">
        <v>21</v>
      </c>
      <c r="D14" s="5" t="s">
        <v>9</v>
      </c>
    </row>
    <row r="15" spans="2:4" ht="15" customHeight="1" x14ac:dyDescent="0.25">
      <c r="B15" s="3"/>
      <c r="C15" s="6" t="s">
        <v>21</v>
      </c>
      <c r="D15" s="5" t="s">
        <v>10</v>
      </c>
    </row>
    <row r="16" spans="2:4" ht="15" customHeight="1" x14ac:dyDescent="0.25">
      <c r="B16" s="3"/>
      <c r="C16" s="6" t="s">
        <v>21</v>
      </c>
      <c r="D16" s="5" t="s">
        <v>9</v>
      </c>
    </row>
    <row r="17" spans="2:11" ht="15" customHeight="1" x14ac:dyDescent="0.25">
      <c r="B17" s="3" t="s">
        <v>18</v>
      </c>
      <c r="C17" s="6" t="s">
        <v>18</v>
      </c>
      <c r="D17" s="5" t="s">
        <v>28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18</v>
      </c>
      <c r="C19" s="6" t="s">
        <v>18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8">
        <f t="shared" ref="D23:D24" si="0">COUNTIF($C$4:$C$19,C23)</f>
        <v>1</v>
      </c>
    </row>
    <row r="24" spans="2:11" ht="15" customHeight="1" x14ac:dyDescent="0.25">
      <c r="C24" s="11" t="s">
        <v>8</v>
      </c>
      <c r="D24" s="38">
        <f t="shared" si="0"/>
        <v>1</v>
      </c>
    </row>
    <row r="25" spans="2:11" ht="15" customHeight="1" x14ac:dyDescent="0.25">
      <c r="C25" s="11" t="s">
        <v>21</v>
      </c>
      <c r="D25" s="38">
        <f>COUNTIF($C$4:$C$19,C25)</f>
        <v>3</v>
      </c>
    </row>
    <row r="26" spans="2:11" ht="15" customHeight="1" x14ac:dyDescent="0.25">
      <c r="C26" s="11" t="s">
        <v>24</v>
      </c>
      <c r="D26" s="38">
        <f>COUNTIF($C$4:$C$19,C26)</f>
        <v>0</v>
      </c>
    </row>
    <row r="27" spans="2:11" ht="15" customHeight="1" x14ac:dyDescent="0.25">
      <c r="C27" s="11" t="s">
        <v>18</v>
      </c>
      <c r="D27" s="38">
        <f t="shared" ref="D27:D28" si="1">COUNTIF($C$4:$C$19,C27)</f>
        <v>9</v>
      </c>
    </row>
    <row r="28" spans="2:11" ht="15" customHeight="1" thickBot="1" x14ac:dyDescent="0.3">
      <c r="C28" s="23" t="s">
        <v>4</v>
      </c>
      <c r="D28" s="38">
        <f t="shared" si="1"/>
        <v>2</v>
      </c>
    </row>
    <row r="29" spans="2:11" ht="15" customHeight="1" thickBot="1" x14ac:dyDescent="0.3">
      <c r="C29" s="4" t="s">
        <v>14</v>
      </c>
      <c r="D29" s="35">
        <f>SUM(D23:D28)</f>
        <v>16</v>
      </c>
      <c r="F29" s="14" t="s">
        <v>23</v>
      </c>
      <c r="G29" s="39">
        <f>C1</f>
        <v>44531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27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5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4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5</v>
      </c>
    </row>
    <row r="35" spans="3:11" ht="15" customHeight="1" x14ac:dyDescent="0.25">
      <c r="C35" s="15" t="str">
        <f>D6</f>
        <v>057D - DIRECTOR A</v>
      </c>
      <c r="D35" s="32">
        <f t="shared" ref="D35:D41" si="2">COUNTIF($D$4:$D$19,C35)</f>
        <v>1</v>
      </c>
      <c r="E35" s="29">
        <f>COUNTIFS(Tabla1[Puesto],C35,Tabla1[Tipo de Trabajador],$C$23)</f>
        <v>0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1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0</v>
      </c>
      <c r="F39" s="29">
        <f>COUNTIFS(Tabla1[Puesto],C39,Tabla1[Tipo de Trabajador],$C$24)</f>
        <v>0</v>
      </c>
      <c r="G39" s="30">
        <f>COUNTIFS(Tabla1[Puesto],C39,Tabla1[Tipo de Trabajador],$C$25)</f>
        <v>2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1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thickBot="1" x14ac:dyDescent="0.3">
      <c r="C41" s="17" t="str">
        <f>D19</f>
        <v>FUNCIONAL: AUXILIAR DE ÁREA</v>
      </c>
      <c r="D41" s="33">
        <f t="shared" si="2"/>
        <v>2</v>
      </c>
      <c r="E41" s="29">
        <f>COUNTIFS(Tabla1[Puesto],C41,Tabla1[Tipo de Trabajador],$C$23)</f>
        <v>0</v>
      </c>
      <c r="F41" s="29">
        <f>COUNTIFS(Tabla1[Puesto],C41,Tabla1[Tipo de Trabajador],$C$24)</f>
        <v>0</v>
      </c>
      <c r="G41" s="30">
        <f>COUNTIFS(Tabla1[Puesto],C41,Tabla1[Tipo de Trabajador],$C$25)</f>
        <v>0</v>
      </c>
      <c r="H41" s="30">
        <f>COUNTIFS(Tabla1[Puesto],C41,Tabla1[Tipo de Trabajador],$C$27)</f>
        <v>2</v>
      </c>
      <c r="I41" s="30">
        <f>COUNTIFS(Tabla1[Puesto],C41,Tabla1[Tipo de Trabajador],$C$26)</f>
        <v>0</v>
      </c>
      <c r="J41" s="30">
        <f>COUNTIFS(Tabla1[Puesto],C41,Tabla1[Tipo de Trabajador],$C$28)</f>
        <v>0</v>
      </c>
      <c r="K41" s="29">
        <f>SUM(Tabla4[[#This Row],[Confianza]:[Sindizalizadas]])</f>
        <v>2</v>
      </c>
    </row>
    <row r="42" spans="3:11" ht="15" customHeight="1" thickBot="1" x14ac:dyDescent="0.3">
      <c r="C42" s="14" t="s">
        <v>14</v>
      </c>
      <c r="D42" s="34">
        <f>SUM(D34:D41)</f>
        <v>16</v>
      </c>
      <c r="E42" s="20">
        <f>SUM(E34:E41)</f>
        <v>1</v>
      </c>
      <c r="F42" s="35">
        <f>SUM(F34:F41)</f>
        <v>1</v>
      </c>
      <c r="G42" s="21">
        <f>SUBTOTAL(109,Tabla4[Base])</f>
        <v>3</v>
      </c>
      <c r="H42" s="21">
        <f>SUBTOTAL(109,Tabla4[Vacante])</f>
        <v>9</v>
      </c>
      <c r="I42" s="21">
        <f>SUBTOTAL(109,Tabla4[Comision])</f>
        <v>0</v>
      </c>
      <c r="J42" s="36">
        <f>SUM(J34:J41)</f>
        <v>2</v>
      </c>
      <c r="K42" s="37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2022-01-24T21:43:42Z</dcterms:modified>
</cp:coreProperties>
</file>