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Apoyo económico para traslado Colima-Tijuana/ Tijuana-Colima por evento deportivo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económico para funda cosmética para prótesis de articulación de cadera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Apoyo para medicamento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Pañales y despensa y colchón anti escaras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Silla de ruedas hospitalaria todo terreno  pesa 90 Kg.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Silla de ruedas hospitalaria todo terreno reforzada pesa mas de 120 Kg.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Muletas tipo canadienses y apoco económico para cambio de socket de pierna derecha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Silla de ruedas todo terreno reforzada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Cojín para coxis desviado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Apoyo económico para traslado a Ciudad de México Hospital Shriners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Apoyo económico para cirugía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5 pares de Muletas Canadienses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Silla de ruedas Infantil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Apoyo económico para aparatos Auditivos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Apoyo para gastos de traslado a la Ciudad de México por evento deportivo</t>
        </r>
      </text>
    </comment>
  </commentList>
</comments>
</file>

<file path=xl/sharedStrings.xml><?xml version="1.0" encoding="utf-8"?>
<sst xmlns="http://schemas.openxmlformats.org/spreadsheetml/2006/main" count="60" uniqueCount="39">
  <si>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</si>
  <si>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</si>
  <si>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</si>
  <si>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</si>
  <si>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</si>
  <si>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</si>
  <si>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</si>
  <si>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</si>
  <si>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</si>
  <si>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</si>
  <si>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</si>
  <si>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</si>
  <si>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</si>
  <si>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</si>
  <si>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</si>
  <si>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</si>
  <si>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</si>
  <si>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</si>
  <si>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</si>
  <si>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</si>
  <si>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</si>
  <si>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</si>
  <si>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</si>
  <si>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</si>
  <si>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2022</t>
  </si>
  <si>
    <t>Carmen Paola Chávez García</t>
  </si>
  <si>
    <t>Gladys Verónica Gálvez Martínez</t>
  </si>
  <si>
    <t>Carlos Godínez Martínez</t>
  </si>
  <si>
    <t>Gustavo Barba Herrera</t>
  </si>
  <si>
    <t>Enrique Cruz Hernández</t>
  </si>
  <si>
    <t>María del Rosario Puerto Baeza</t>
  </si>
  <si>
    <t>Alfredo Marín Barón</t>
  </si>
  <si>
    <t>Raúl Mandujano Corona</t>
  </si>
  <si>
    <t>Damaso Alfonso Guerrero Palomera</t>
  </si>
  <si>
    <t xml:space="preserve">Octavio Cárdenas Rivera </t>
  </si>
  <si>
    <t>Rosa María Vázquez Méndez</t>
  </si>
  <si>
    <t>Menor de edad</t>
  </si>
  <si>
    <t xml:space="preserve">MUJERES  Y HOMBRES DE RETO PERSONAS CON DISCAPACIDAD DEL ESTADO DE COLIMA A.C. </t>
  </si>
  <si>
    <t xml:space="preserve">María Yaneth Rentería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</si>
</sst>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0" fontId="8" fillId="0" borderId="11" xfId="1" applyFont="1" applyBorder="1" applyAlignment="1" applyProtection="1">
      <alignment wrapText="1"/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8" t="s">
        <v>0</v>
      </c>
      <c r="B1" s="49"/>
      <c r="C1" s="49"/>
      <c r="D1" s="49"/>
      <c r="E1" s="49"/>
      <c r="F1" s="49"/>
      <c r="G1" s="49"/>
      <c r="H1" s="49"/>
      <c r="I1" s="50"/>
      <c r="J1" s="10">
        <v>1</v>
      </c>
      <c r="K1" s="11" t="s">
        <v>1</v>
      </c>
    </row>
    <row r="2" spans="1:12" ht="15" customHeight="1" x14ac:dyDescent="0.25">
      <c r="A2" s="51" t="s">
        <v>2</v>
      </c>
      <c r="B2" s="52"/>
      <c r="C2" s="52"/>
      <c r="D2" s="52"/>
      <c r="E2" s="52"/>
      <c r="F2" s="52"/>
      <c r="G2" s="52"/>
      <c r="H2" s="52"/>
      <c r="I2" s="53"/>
      <c r="J2" s="10">
        <v>2</v>
      </c>
      <c r="K2" s="11" t="s">
        <v>22</v>
      </c>
    </row>
    <row r="3" spans="1:12" ht="15" customHeight="1" x14ac:dyDescent="0.25">
      <c r="A3" s="54" t="str">
        <f>CONCATENATE(F4,D4,E4,G4,B4,H4)</f>
        <v>Periodo ( trimestre 2ndo. del año 2022 )</v>
      </c>
      <c r="B3" s="55"/>
      <c r="C3" s="55"/>
      <c r="D3" s="55"/>
      <c r="E3" s="55"/>
      <c r="F3" s="55"/>
      <c r="G3" s="55"/>
      <c r="H3" s="55"/>
      <c r="I3" s="56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2</v>
      </c>
      <c r="E4" s="6" t="str">
        <f>LOOKUP(D4,J1:J4,K1:K4)</f>
        <v>ndo.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7" t="s">
        <v>7</v>
      </c>
      <c r="B5" s="57" t="s">
        <v>8</v>
      </c>
      <c r="C5" s="60" t="s">
        <v>9</v>
      </c>
      <c r="D5" s="20" t="s">
        <v>10</v>
      </c>
      <c r="E5" s="20"/>
      <c r="F5" s="57" t="s">
        <v>11</v>
      </c>
      <c r="G5" s="60" t="s">
        <v>12</v>
      </c>
      <c r="H5" s="60" t="s">
        <v>13</v>
      </c>
      <c r="I5" s="46" t="s">
        <v>14</v>
      </c>
      <c r="J5" s="14" t="s">
        <v>15</v>
      </c>
      <c r="K5" s="15" t="s">
        <v>16</v>
      </c>
      <c r="L5" s="16"/>
    </row>
    <row r="6" spans="1:12" x14ac:dyDescent="0.25">
      <c r="A6" s="58"/>
      <c r="B6" s="59"/>
      <c r="C6" s="61"/>
      <c r="D6" s="21" t="s">
        <v>17</v>
      </c>
      <c r="E6" s="21" t="s">
        <v>18</v>
      </c>
      <c r="F6" s="59"/>
      <c r="G6" s="61"/>
      <c r="H6" s="61"/>
      <c r="I6" s="47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25</v>
      </c>
      <c r="G7" s="31"/>
      <c r="H7" s="27"/>
      <c r="I7" s="36">
        <v>6759</v>
      </c>
      <c r="L7" s="17"/>
    </row>
    <row r="8" spans="1:12" s="3" customFormat="1" x14ac:dyDescent="0.15">
      <c r="A8" s="22" t="str">
        <f t="shared" ref="A8:A52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8" si="1">IF(A8=$J$5,"X",IF(A8=$J$6,"X",""))</f>
        <v>X</v>
      </c>
      <c r="F8" s="32" t="s">
        <v>26</v>
      </c>
      <c r="G8" s="32"/>
      <c r="H8" s="25"/>
      <c r="I8" s="35">
        <v>2500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27</v>
      </c>
      <c r="G9" s="32"/>
      <c r="H9" s="25"/>
      <c r="I9" s="35">
        <v>500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28</v>
      </c>
      <c r="G10" s="32"/>
      <c r="H10" s="25"/>
      <c r="I10" s="35">
        <v>463.98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29</v>
      </c>
      <c r="G11" s="32"/>
      <c r="H11" s="25"/>
      <c r="I11" s="35">
        <v>1197.3900000000001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30</v>
      </c>
      <c r="G12" s="32"/>
      <c r="H12" s="25"/>
      <c r="I12" s="35">
        <v>4485.3100000000004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31</v>
      </c>
      <c r="G13" s="32"/>
      <c r="H13" s="25"/>
      <c r="I13" s="35">
        <v>5949.93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32</v>
      </c>
      <c r="G14" s="32"/>
      <c r="H14" s="25"/>
      <c r="I14" s="35">
        <v>1299.99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32" t="s">
        <v>33</v>
      </c>
      <c r="G15" s="33"/>
      <c r="H15" s="25"/>
      <c r="I15" s="35">
        <v>5949.93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34</v>
      </c>
      <c r="G16" s="33"/>
      <c r="H16" s="25"/>
      <c r="I16" s="35">
        <v>4485.3100000000004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35</v>
      </c>
      <c r="G17" s="32"/>
      <c r="H17" s="25"/>
      <c r="I17" s="35">
        <v>910.98</v>
      </c>
      <c r="L17" s="17"/>
    </row>
    <row r="18" spans="1:12" s="3" customForma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32" t="s">
        <v>36</v>
      </c>
      <c r="G18" s="32"/>
      <c r="H18" s="25"/>
      <c r="I18" s="35">
        <v>1742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36</v>
      </c>
      <c r="G19" s="32"/>
      <c r="H19" s="25"/>
      <c r="I19" s="35">
        <v>2000</v>
      </c>
      <c r="L19" s="17"/>
    </row>
    <row r="20" spans="1:12" s="3" customFormat="1" ht="18" x14ac:dyDescent="0.15">
      <c r="A20" s="22" t="str">
        <f t="shared" si="0"/>
        <v>44500 AYUDAS SOCIALES A INSTITUCIONES SIN FINES DE LUCRO</v>
      </c>
      <c r="B20" s="19" t="s">
        <v>16</v>
      </c>
      <c r="C20" s="23"/>
      <c r="D20" s="24"/>
      <c r="E20" s="29" t="str">
        <f t="shared" si="1"/>
        <v>X</v>
      </c>
      <c r="F20" s="45" t="s">
        <v>37</v>
      </c>
      <c r="G20" s="32"/>
      <c r="H20" s="25"/>
      <c r="I20" s="35">
        <v>6495.95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36</v>
      </c>
      <c r="G21" s="32"/>
      <c r="H21" s="25"/>
      <c r="I21" s="35">
        <v>4593.59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32" t="s">
        <v>38</v>
      </c>
      <c r="G22" s="32"/>
      <c r="H22" s="25"/>
      <c r="I22" s="35">
        <v>2000</v>
      </c>
      <c r="L22" s="17"/>
    </row>
    <row r="23" spans="1:12" s="3" customFormat="1" ht="18" x14ac:dyDescent="0.15">
      <c r="A23" s="22" t="str">
        <f t="shared" si="0"/>
        <v>44500 AYUDAS SOCIALES A INSTITUCIONES SIN FINES DE LUCRO</v>
      </c>
      <c r="B23" s="19" t="s">
        <v>16</v>
      </c>
      <c r="C23" s="23"/>
      <c r="D23" s="24"/>
      <c r="E23" s="29" t="str">
        <f t="shared" si="1"/>
        <v>X</v>
      </c>
      <c r="F23" s="45" t="s">
        <v>37</v>
      </c>
      <c r="G23" s="32"/>
      <c r="H23" s="25"/>
      <c r="I23" s="35">
        <v>2341</v>
      </c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35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35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35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35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35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7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7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7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7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7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7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7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7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7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7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7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7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7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7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7"/>
      <c r="L52" s="17"/>
    </row>
    <row r="53" spans="1:12" x14ac:dyDescent="0.25">
      <c r="A53" s="40" t="str">
        <f t="shared" ref="A53" si="3">IFERROR(LOOKUP(B53,$K$5:$K$6,$J$5:$J$6),"")</f>
        <v/>
      </c>
      <c r="B53" s="30"/>
      <c r="C53" s="41"/>
      <c r="D53" s="41"/>
      <c r="E53" s="42" t="str">
        <f t="shared" ref="E53" si="4">IF(A53=$J$5,"X",IF(A53=$J$6,"X",""))</f>
        <v/>
      </c>
      <c r="F53" s="40"/>
      <c r="G53" s="43"/>
      <c r="H53" s="43"/>
      <c r="I53" s="44"/>
    </row>
    <row r="54" spans="1:12" x14ac:dyDescent="0.25">
      <c r="E54" s="39"/>
      <c r="F54" s="38"/>
    </row>
    <row r="55" spans="1:12" x14ac:dyDescent="0.25">
      <c r="E55" s="39"/>
    </row>
    <row r="56" spans="1:12" x14ac:dyDescent="0.25">
      <c r="E56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2022-08-19T18:33:21Z</cp:lastPrinted>
  <dcterms:created xsi:type="dcterms:W3CDTF">2014-11-25T17:10:52Z</dcterms:created>
  <dcterms:modified xsi:type="dcterms:W3CDTF">2023-04-05T01:18:06Z</dcterms:modified>
</cp:coreProperties>
</file>