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E17" i="1"/>
  <c r="E18" i="1"/>
  <c r="E19" i="1"/>
  <c r="E20" i="1"/>
  <c r="E21" i="1"/>
  <c r="E22" i="1"/>
  <c r="E23" i="1"/>
  <c r="E24" i="1"/>
  <c r="E25" i="1"/>
  <c r="E26" i="1"/>
  <c r="E27" i="1"/>
  <c r="E28" i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Apoyo económico por cambio de domicilio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Apoyo para medicamento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Bastón mango alemán de un punto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Apoyo económico para Silla de Ruedas todo terreno de 120 Kg.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Sonda Foley transparente número 21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Apoyo económico para transporte terrestre de los seleccionados Paralímpicos a Nacionales CONADE 2022 en Hermosillo, Sonora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Apoyo económico para transporte a Ciudad de México por encuentro nacional de sordos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Apoyo económico para transporte a Ciudad de México por encuentro nacional de sordos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Dona Inflable para sentarse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Apoyo con 20 kilos de pañal adulto grande, 20 kilos pañal adulto extra grande y 30 paquetes de pañal adulto predoblado para cama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Bastón de un punto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Muletas axilares medianas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Muletas axilares medianas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Apoyo para dulces con motivo de posada decembrina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Apoyo para pastel con motivo de posada decembrina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Apoyo económico para traslado a Ciudad de Guadalajara por consulta médica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 xml:space="preserve">3 Bastones plegable para invidente 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Bastón plegable para personas con discapacidad visual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Silla de Ruedas Infantil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</commentList>
</comments>
</file>

<file path=xl/sharedStrings.xml><?xml version="1.0" encoding="utf-8"?>
<sst xmlns="http://schemas.openxmlformats.org/spreadsheetml/2006/main" count="72" uniqueCount="49">
  <si>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</si>
  <si>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</si>
  <si>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</si>
  <si>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</si>
  <si>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</si>
  <si>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</si>
  <si>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</si>
  <si>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</si>
  <si>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</si>
  <si>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</si>
  <si>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</si>
  <si>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</si>
  <si>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</si>
  <si>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</si>
  <si>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</si>
  <si>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</si>
  <si>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</si>
  <si>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</si>
  <si>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</si>
  <si>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</si>
  <si>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</si>
  <si>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</si>
  <si>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</si>
  <si>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</si>
  <si>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2022</t>
  </si>
  <si>
    <t>ICD891202M2A</t>
  </si>
  <si>
    <t>FMT000207H71</t>
  </si>
  <si>
    <t>Alejandro Lara Larios</t>
  </si>
  <si>
    <t>Carlos Godínez Martínez</t>
  </si>
  <si>
    <t>María Guadalupe Velasco</t>
  </si>
  <si>
    <t>Francisco Serrano Mendoza</t>
  </si>
  <si>
    <t>Lourdes Paulina Rivera Mancilla</t>
  </si>
  <si>
    <t>Julio Cesar Lucas Gómez</t>
  </si>
  <si>
    <t>Alicia Gallegos Solís</t>
  </si>
  <si>
    <t>Instituto Colimense del Deporte</t>
  </si>
  <si>
    <t>Mary Carmen Zamora López</t>
  </si>
  <si>
    <t>Yasbeth Lucía Ortega Navarro</t>
  </si>
  <si>
    <t>Laura Marcela Medina Gómez</t>
  </si>
  <si>
    <t xml:space="preserve">HOMBRES Y MUJERES DE RETO PERSONAS CON DISCAPACIDAD DEL ESTADO DE COLIMA A.C. </t>
  </si>
  <si>
    <t>Javier Ortega Flores</t>
  </si>
  <si>
    <t>J. Jesús Larios Robledo</t>
  </si>
  <si>
    <t>Ricardo Gerardo Sánchez</t>
  </si>
  <si>
    <t xml:space="preserve">CENTRO DE ATENCIÓN MÚLTIPLE  JEAN PIAGET </t>
  </si>
  <si>
    <t>Norberta Ochoa Barajas</t>
  </si>
  <si>
    <t xml:space="preserve">Organización de Ciegos Colimenses A.C </t>
  </si>
  <si>
    <t>María de Jesús Ramírez Tadeo</t>
  </si>
  <si>
    <t>Alejandro Ramírez Andre</t>
  </si>
  <si>
    <t>FUNDACIÓN MEXICANA TATO PARA LA INVESTIGACIÓN Y TRATAMIENTO DEL AUTISMO Y OTROS TRASTORNOS DEL DESARROLLO, I.A.P</t>
  </si>
  <si>
    <t>Menor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</si>
</sst>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8" fillId="0" borderId="11" xfId="1" applyNumberFormat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 wrapText="1"/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8" fillId="0" borderId="11" xfId="1" applyFont="1" applyBorder="1" applyAlignment="1" applyProtection="1">
      <alignment wrapText="1"/>
      <protection locked="0"/>
    </xf>
    <xf numFmtId="4" fontId="8" fillId="0" borderId="10" xfId="1" applyNumberFormat="1" applyFont="1" applyBorder="1" applyAlignment="1" applyProtection="1">
      <alignment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topLeftCell="B1" workbookViewId="0">
      <selection activeCell="I4" sqref="I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50"/>
      <c r="J1" s="10">
        <v>1</v>
      </c>
      <c r="K1" s="11" t="s">
        <v>1</v>
      </c>
    </row>
    <row r="2" spans="1:12" ht="15" customHeight="1" x14ac:dyDescent="0.25">
      <c r="A2" s="51" t="s">
        <v>2</v>
      </c>
      <c r="B2" s="52"/>
      <c r="C2" s="52"/>
      <c r="D2" s="52"/>
      <c r="E2" s="52"/>
      <c r="F2" s="52"/>
      <c r="G2" s="52"/>
      <c r="H2" s="52"/>
      <c r="I2" s="53"/>
      <c r="J2" s="10">
        <v>2</v>
      </c>
      <c r="K2" s="11" t="s">
        <v>22</v>
      </c>
    </row>
    <row r="3" spans="1:12" ht="15" customHeight="1" x14ac:dyDescent="0.25">
      <c r="A3" s="54" t="str">
        <f>CONCATENATE(F4,D4,E4,G4,B4,H4)</f>
        <v>Periodo ( trimestre 4rto. del año 2022 )</v>
      </c>
      <c r="B3" s="55"/>
      <c r="C3" s="55"/>
      <c r="D3" s="55"/>
      <c r="E3" s="55"/>
      <c r="F3" s="55"/>
      <c r="G3" s="55"/>
      <c r="H3" s="55"/>
      <c r="I3" s="56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4</v>
      </c>
      <c r="E4" s="6" t="str">
        <f>LOOKUP(D4,J1:J4,K1:K4)</f>
        <v>rto.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7" t="s">
        <v>7</v>
      </c>
      <c r="B5" s="57" t="s">
        <v>8</v>
      </c>
      <c r="C5" s="60" t="s">
        <v>9</v>
      </c>
      <c r="D5" s="20" t="s">
        <v>10</v>
      </c>
      <c r="E5" s="20"/>
      <c r="F5" s="57" t="s">
        <v>11</v>
      </c>
      <c r="G5" s="60" t="s">
        <v>12</v>
      </c>
      <c r="H5" s="60" t="s">
        <v>13</v>
      </c>
      <c r="I5" s="46" t="s">
        <v>14</v>
      </c>
      <c r="J5" s="14" t="s">
        <v>15</v>
      </c>
      <c r="K5" s="15" t="s">
        <v>16</v>
      </c>
      <c r="L5" s="16"/>
    </row>
    <row r="6" spans="1:12" x14ac:dyDescent="0.25">
      <c r="A6" s="58"/>
      <c r="B6" s="59"/>
      <c r="C6" s="61"/>
      <c r="D6" s="21" t="s">
        <v>17</v>
      </c>
      <c r="E6" s="21" t="s">
        <v>18</v>
      </c>
      <c r="F6" s="59"/>
      <c r="G6" s="61"/>
      <c r="H6" s="61"/>
      <c r="I6" s="47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31" t="s">
        <v>27</v>
      </c>
      <c r="G7" s="31"/>
      <c r="H7" s="27"/>
      <c r="I7" s="63">
        <v>500</v>
      </c>
      <c r="L7" s="17"/>
    </row>
    <row r="8" spans="1:12" s="3" customFormat="1" x14ac:dyDescent="0.1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32" t="s">
        <v>28</v>
      </c>
      <c r="G8" s="32"/>
      <c r="H8" s="25"/>
      <c r="I8" s="44">
        <v>500</v>
      </c>
      <c r="L8" s="17"/>
    </row>
    <row r="9" spans="1:12" s="3" customFormat="1" x14ac:dyDescent="0.1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32" t="s">
        <v>29</v>
      </c>
      <c r="G9" s="32"/>
      <c r="H9" s="25"/>
      <c r="I9" s="44">
        <v>232.06</v>
      </c>
      <c r="L9" s="17"/>
    </row>
    <row r="10" spans="1:12" s="3" customFormat="1" x14ac:dyDescent="0.1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32" t="s">
        <v>30</v>
      </c>
      <c r="G10" s="32"/>
      <c r="H10" s="25"/>
      <c r="I10" s="44">
        <v>7500</v>
      </c>
      <c r="L10" s="17"/>
    </row>
    <row r="11" spans="1:12" s="3" customFormat="1" x14ac:dyDescent="0.1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32" t="s">
        <v>31</v>
      </c>
      <c r="G11" s="32"/>
      <c r="H11" s="25"/>
      <c r="I11" s="44">
        <v>5521.58</v>
      </c>
      <c r="L11" s="17"/>
    </row>
    <row r="12" spans="1:12" s="3" customFormat="1" x14ac:dyDescent="0.1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32" t="s">
        <v>32</v>
      </c>
      <c r="G12" s="32"/>
      <c r="H12" s="25"/>
      <c r="I12" s="44">
        <v>1159.72</v>
      </c>
      <c r="L12" s="17"/>
    </row>
    <row r="13" spans="1:12" s="3" customFormat="1" x14ac:dyDescent="0.1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32" t="s">
        <v>33</v>
      </c>
      <c r="G13" s="32"/>
      <c r="H13" s="25"/>
      <c r="I13" s="44">
        <v>4485.3100000000004</v>
      </c>
      <c r="L13" s="17"/>
    </row>
    <row r="14" spans="1:12" s="3" customFormat="1" x14ac:dyDescent="0.1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32" t="s">
        <v>34</v>
      </c>
      <c r="G14" s="32"/>
      <c r="H14" s="25" t="s">
        <v>25</v>
      </c>
      <c r="I14" s="44">
        <v>8127</v>
      </c>
      <c r="L14" s="17"/>
    </row>
    <row r="15" spans="1:12" s="3" customFormat="1" x14ac:dyDescent="0.15">
      <c r="A15" s="22" t="str">
        <f t="shared" si="0"/>
        <v>44100 AYUDAS SOCIALES A PERSONAS</v>
      </c>
      <c r="B15" s="19" t="s">
        <v>20</v>
      </c>
      <c r="C15" s="23"/>
      <c r="D15" s="24"/>
      <c r="E15" s="29" t="str">
        <f t="shared" si="1"/>
        <v>X</v>
      </c>
      <c r="F15" s="45" t="s">
        <v>35</v>
      </c>
      <c r="G15" s="33"/>
      <c r="H15" s="25"/>
      <c r="I15" s="44">
        <v>1370</v>
      </c>
      <c r="L15" s="17"/>
    </row>
    <row r="16" spans="1:12" s="3" customFormat="1" x14ac:dyDescent="0.1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32" t="s">
        <v>36</v>
      </c>
      <c r="G16" s="33"/>
      <c r="H16" s="25"/>
      <c r="I16" s="44">
        <v>1370</v>
      </c>
      <c r="L16" s="17"/>
    </row>
    <row r="17" spans="1:12" s="3" customFormat="1" x14ac:dyDescent="0.15">
      <c r="A17" s="22" t="str">
        <f t="shared" si="0"/>
        <v>44100 AYUDAS SOCIALES A PERSONAS</v>
      </c>
      <c r="B17" s="19" t="s">
        <v>20</v>
      </c>
      <c r="C17" s="23"/>
      <c r="D17" s="24"/>
      <c r="E17" s="29" t="str">
        <f t="shared" si="1"/>
        <v>X</v>
      </c>
      <c r="F17" s="32" t="s">
        <v>37</v>
      </c>
      <c r="G17" s="32"/>
      <c r="H17" s="25"/>
      <c r="I17" s="44">
        <v>256.27</v>
      </c>
      <c r="L17" s="17"/>
    </row>
    <row r="18" spans="1:12" s="3" customFormat="1" ht="18" x14ac:dyDescent="0.15">
      <c r="A18" s="22" t="str">
        <f t="shared" si="0"/>
        <v>44500 AYUDAS SOCIALES A INSTITUCIONES SIN FINES DE LUCRO</v>
      </c>
      <c r="B18" s="19" t="s">
        <v>16</v>
      </c>
      <c r="C18" s="23"/>
      <c r="D18" s="24"/>
      <c r="E18" s="29" t="str">
        <f t="shared" si="1"/>
        <v>X</v>
      </c>
      <c r="F18" s="62" t="s">
        <v>38</v>
      </c>
      <c r="G18" s="32"/>
      <c r="H18" s="25"/>
      <c r="I18" s="44">
        <v>4322.5</v>
      </c>
      <c r="L18" s="17"/>
    </row>
    <row r="19" spans="1:12" s="3" customFormat="1" x14ac:dyDescent="0.15">
      <c r="A19" s="22" t="str">
        <f t="shared" si="0"/>
        <v>44100 AYUDAS SOCIALES A PERSONAS</v>
      </c>
      <c r="B19" s="19" t="s">
        <v>20</v>
      </c>
      <c r="C19" s="23"/>
      <c r="D19" s="24"/>
      <c r="E19" s="29" t="str">
        <f t="shared" si="1"/>
        <v>X</v>
      </c>
      <c r="F19" s="32" t="s">
        <v>39</v>
      </c>
      <c r="G19" s="32"/>
      <c r="H19" s="25"/>
      <c r="I19" s="44">
        <v>212.05</v>
      </c>
      <c r="L19" s="17"/>
    </row>
    <row r="20" spans="1:12" s="3" customFormat="1" x14ac:dyDescent="0.15">
      <c r="A20" s="22" t="str">
        <f t="shared" si="0"/>
        <v>44100 AYUDAS SOCIALES A PERSONAS</v>
      </c>
      <c r="B20" s="19" t="s">
        <v>20</v>
      </c>
      <c r="C20" s="23"/>
      <c r="D20" s="24"/>
      <c r="E20" s="29" t="str">
        <f t="shared" si="1"/>
        <v>X</v>
      </c>
      <c r="F20" s="32" t="s">
        <v>40</v>
      </c>
      <c r="G20" s="32"/>
      <c r="H20" s="25"/>
      <c r="I20" s="44">
        <v>417.59</v>
      </c>
      <c r="L20" s="17"/>
    </row>
    <row r="21" spans="1:12" s="3" customFormat="1" x14ac:dyDescent="0.15">
      <c r="A21" s="22" t="str">
        <f t="shared" si="0"/>
        <v>44100 AYUDAS SOCIALES A PERSONAS</v>
      </c>
      <c r="B21" s="19" t="s">
        <v>20</v>
      </c>
      <c r="C21" s="23"/>
      <c r="D21" s="24"/>
      <c r="E21" s="29" t="str">
        <f t="shared" si="1"/>
        <v>X</v>
      </c>
      <c r="F21" s="32" t="s">
        <v>41</v>
      </c>
      <c r="G21" s="32"/>
      <c r="H21" s="25"/>
      <c r="I21" s="44">
        <v>417.59</v>
      </c>
      <c r="L21" s="17"/>
    </row>
    <row r="22" spans="1:12" s="3" customFormat="1" ht="27" x14ac:dyDescent="0.15">
      <c r="A22" s="22" t="str">
        <f t="shared" si="0"/>
        <v>44100 AYUDAS SOCIALES A PERSONAS</v>
      </c>
      <c r="B22" s="19" t="s">
        <v>20</v>
      </c>
      <c r="C22" s="23"/>
      <c r="D22" s="24"/>
      <c r="E22" s="29" t="str">
        <f t="shared" si="1"/>
        <v>X</v>
      </c>
      <c r="F22" s="62" t="s">
        <v>47</v>
      </c>
      <c r="G22" s="32"/>
      <c r="H22" s="25" t="s">
        <v>26</v>
      </c>
      <c r="I22" s="44">
        <v>2162.98</v>
      </c>
      <c r="L22" s="17"/>
    </row>
    <row r="23" spans="1:12" s="3" customFormat="1" x14ac:dyDescent="0.15">
      <c r="A23" s="22" t="str">
        <f t="shared" si="0"/>
        <v>44100 AYUDAS SOCIALES A PERSONAS</v>
      </c>
      <c r="B23" s="19" t="s">
        <v>20</v>
      </c>
      <c r="C23" s="23"/>
      <c r="D23" s="24"/>
      <c r="E23" s="29" t="str">
        <f t="shared" si="1"/>
        <v>X</v>
      </c>
      <c r="F23" s="32" t="s">
        <v>42</v>
      </c>
      <c r="G23" s="32"/>
      <c r="H23" s="25"/>
      <c r="I23" s="44">
        <v>598</v>
      </c>
      <c r="L23" s="17"/>
    </row>
    <row r="24" spans="1:12" s="3" customFormat="1" x14ac:dyDescent="0.15">
      <c r="A24" s="22" t="str">
        <f t="shared" si="0"/>
        <v>44100 AYUDAS SOCIALES A PERSONAS</v>
      </c>
      <c r="B24" s="19" t="s">
        <v>20</v>
      </c>
      <c r="C24" s="23"/>
      <c r="D24" s="24"/>
      <c r="E24" s="29" t="str">
        <f t="shared" si="1"/>
        <v>X</v>
      </c>
      <c r="F24" s="32" t="s">
        <v>43</v>
      </c>
      <c r="G24" s="32"/>
      <c r="H24" s="25"/>
      <c r="I24" s="44">
        <v>415</v>
      </c>
      <c r="L24" s="17"/>
    </row>
    <row r="25" spans="1:12" s="3" customFormat="1" x14ac:dyDescent="0.15">
      <c r="A25" s="22" t="str">
        <f t="shared" si="0"/>
        <v>44100 AYUDAS SOCIALES A PERSONAS</v>
      </c>
      <c r="B25" s="19" t="s">
        <v>20</v>
      </c>
      <c r="C25" s="23"/>
      <c r="D25" s="24"/>
      <c r="E25" s="29" t="str">
        <f t="shared" si="1"/>
        <v>X</v>
      </c>
      <c r="F25" s="32" t="s">
        <v>44</v>
      </c>
      <c r="G25" s="32"/>
      <c r="H25" s="25"/>
      <c r="I25" s="44">
        <v>696.17</v>
      </c>
      <c r="L25" s="17"/>
    </row>
    <row r="26" spans="1:12" s="3" customFormat="1" x14ac:dyDescent="0.15">
      <c r="A26" s="22" t="str">
        <f t="shared" si="0"/>
        <v>44100 AYUDAS SOCIALES A PERSONAS</v>
      </c>
      <c r="B26" s="19" t="s">
        <v>20</v>
      </c>
      <c r="C26" s="23"/>
      <c r="D26" s="24"/>
      <c r="E26" s="29" t="str">
        <f t="shared" si="1"/>
        <v>X</v>
      </c>
      <c r="F26" s="32" t="s">
        <v>45</v>
      </c>
      <c r="G26" s="32"/>
      <c r="H26" s="25"/>
      <c r="I26" s="44">
        <v>232.06</v>
      </c>
      <c r="L26" s="17"/>
    </row>
    <row r="27" spans="1:12" s="3" customFormat="1" x14ac:dyDescent="0.15">
      <c r="A27" s="22" t="str">
        <f t="shared" si="0"/>
        <v>44100 AYUDAS SOCIALES A PERSONAS</v>
      </c>
      <c r="B27" s="19" t="s">
        <v>20</v>
      </c>
      <c r="C27" s="23"/>
      <c r="D27" s="24"/>
      <c r="E27" s="29" t="str">
        <f t="shared" si="1"/>
        <v>X</v>
      </c>
      <c r="F27" s="32" t="s">
        <v>48</v>
      </c>
      <c r="G27" s="32"/>
      <c r="H27" s="25"/>
      <c r="I27" s="44">
        <v>4593.72</v>
      </c>
      <c r="L27" s="17"/>
    </row>
    <row r="28" spans="1:12" s="3" customFormat="1" x14ac:dyDescent="0.15">
      <c r="A28" s="22" t="str">
        <f t="shared" si="0"/>
        <v>44100 AYUDAS SOCIALES A PERSONAS</v>
      </c>
      <c r="B28" s="19" t="s">
        <v>20</v>
      </c>
      <c r="C28" s="23"/>
      <c r="D28" s="24"/>
      <c r="E28" s="29" t="str">
        <f t="shared" si="1"/>
        <v>X</v>
      </c>
      <c r="F28" s="32" t="s">
        <v>46</v>
      </c>
      <c r="G28" s="32"/>
      <c r="H28" s="25"/>
      <c r="I28" s="44">
        <v>5521.58</v>
      </c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2"/>
      <c r="G29" s="32"/>
      <c r="H29" s="25"/>
      <c r="I29" s="35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2"/>
      <c r="G30" s="32"/>
      <c r="H30" s="25"/>
      <c r="I30" s="35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2"/>
      <c r="G31" s="32"/>
      <c r="H31" s="25"/>
      <c r="I31" s="35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2"/>
      <c r="G32" s="32"/>
      <c r="H32" s="25"/>
      <c r="I32" s="35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2"/>
      <c r="G33" s="32"/>
      <c r="H33" s="25"/>
      <c r="I33" s="35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2"/>
      <c r="G34" s="32"/>
      <c r="H34" s="25"/>
      <c r="I34" s="35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2"/>
      <c r="G35" s="32"/>
      <c r="H35" s="25"/>
      <c r="I35" s="35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4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5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2"/>
      <c r="G38" s="32"/>
      <c r="H38" s="25"/>
      <c r="I38" s="36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2"/>
      <c r="G39" s="32"/>
      <c r="H39" s="25"/>
      <c r="I39" s="36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2"/>
      <c r="G40" s="32"/>
      <c r="H40" s="25"/>
      <c r="I40" s="36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6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6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6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6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6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6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6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6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6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6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6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2"/>
      <c r="G52" s="32"/>
      <c r="H52" s="25"/>
      <c r="I52" s="36"/>
      <c r="L52" s="17"/>
    </row>
    <row r="53" spans="1:12" x14ac:dyDescent="0.25">
      <c r="A53" s="39" t="str">
        <f t="shared" ref="A53" si="3">IFERROR(LOOKUP(B53,$K$5:$K$6,$J$5:$J$6),"")</f>
        <v/>
      </c>
      <c r="B53" s="30"/>
      <c r="C53" s="40"/>
      <c r="D53" s="40"/>
      <c r="E53" s="41" t="str">
        <f t="shared" ref="E53" si="4">IF(A53=$J$5,"X",IF(A53=$J$6,"X",""))</f>
        <v/>
      </c>
      <c r="F53" s="39"/>
      <c r="G53" s="42"/>
      <c r="H53" s="42"/>
      <c r="I53" s="43"/>
    </row>
    <row r="54" spans="1:12" x14ac:dyDescent="0.25">
      <c r="E54" s="38"/>
      <c r="F54" s="37"/>
    </row>
    <row r="55" spans="1:12" x14ac:dyDescent="0.25">
      <c r="E55" s="38"/>
    </row>
    <row r="56" spans="1:12" x14ac:dyDescent="0.25">
      <c r="E56" s="38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2023-04-05T01:36:35Z</cp:lastPrinted>
  <dcterms:created xsi:type="dcterms:W3CDTF">2014-11-25T17:10:52Z</dcterms:created>
  <dcterms:modified xsi:type="dcterms:W3CDTF">2023-04-05T01:38:48Z</dcterms:modified>
</cp:coreProperties>
</file>