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<sst xmlns="http://schemas.openxmlformats.org/spreadsheetml/2006/main" count="123" uniqueCount="102">
  <si>
    <t>GOBIERNO DEL ESTADO DE COLIMA</t>
  </si>
  <si>
    <t>INSTITUTO COLIMENSE PARA LA DISCAPACIDAD</t>
  </si>
  <si>
    <t>CORREGIDORA No. 135, COLONIA CENTRO, CÓDIGO POSTAL 28000, COLIMA, COLIMA; TELÉFONOS (312) 313-99-33 Y 312-92-60, FAX (312) 312-92-60</t>
  </si>
  <si>
    <t>Remuneración Mensual por puesto y sistema de compensación</t>
  </si>
  <si>
    <t>No.</t>
  </si>
  <si>
    <t>Clave</t>
  </si>
  <si>
    <t>Área</t>
  </si>
  <si>
    <t>Puesto</t>
  </si>
  <si>
    <t>Nombre</t>
  </si>
  <si>
    <t>SUELDO MENSUAL BRUTO</t>
  </si>
  <si>
    <t>A03</t>
  </si>
  <si>
    <t>Coordinación de Administración</t>
  </si>
  <si>
    <t>Auxiliar Administrativo</t>
  </si>
  <si>
    <t>OCHOA NARANJO BARBARA</t>
  </si>
  <si>
    <t>B01</t>
  </si>
  <si>
    <t>Coordinación de Salud</t>
  </si>
  <si>
    <t>Coordinador de Salud</t>
  </si>
  <si>
    <t>CEDEÑO TERRONES SALVADOR ROGELIO</t>
  </si>
  <si>
    <t>L01</t>
  </si>
  <si>
    <t>Coordinación de Estudios Jurídicos y Derechos Humanos</t>
  </si>
  <si>
    <t>Coordinador de Estudios Jurídicos y Derechos Humanos</t>
  </si>
  <si>
    <t>CISNEROS SALGADO JOSE ALBERTO</t>
  </si>
  <si>
    <t>E01</t>
  </si>
  <si>
    <t>Coordinación de Educación y Cultura</t>
  </si>
  <si>
    <t>GARCIA GARCIA PAOLA CRISTINA</t>
  </si>
  <si>
    <t>Y01</t>
  </si>
  <si>
    <t>Coordinación de Accesibilidad y Transporte</t>
  </si>
  <si>
    <t>Coordinador de Accesibilidad y Transporte</t>
  </si>
  <si>
    <t>GONZALEZ DE LA TORRE MARTIN</t>
  </si>
  <si>
    <t>G03</t>
  </si>
  <si>
    <t>Servicios Generales</t>
  </si>
  <si>
    <t>Chofer</t>
  </si>
  <si>
    <t>GUTIERREZ CARRILLO ALFONSO</t>
  </si>
  <si>
    <t>G04</t>
  </si>
  <si>
    <t>GUTIERREZ MARTÍNEZ JOSÉ ALFREDO</t>
  </si>
  <si>
    <t>G01</t>
  </si>
  <si>
    <t>Jefe del Departamento de Servicios Generales</t>
  </si>
  <si>
    <t>JIMÉNEZ Y RAMÍREZ JOSÉ LUIS</t>
  </si>
  <si>
    <t>D01</t>
  </si>
  <si>
    <t>Coordinación de Deporte y Recreación</t>
  </si>
  <si>
    <t>Coordinador de Deporte y Recreación</t>
  </si>
  <si>
    <t>LOPEZ HERNANDEZ EDUARDO JAVIER</t>
  </si>
  <si>
    <t>S01</t>
  </si>
  <si>
    <t>Comunicación Social</t>
  </si>
  <si>
    <t>Jefe del Departamento de Comunicación Social</t>
  </si>
  <si>
    <t>MORENO FERNANDEZ MARTIN</t>
  </si>
  <si>
    <t>P01</t>
  </si>
  <si>
    <t>Coordinación de Capacitación y Trabajo</t>
  </si>
  <si>
    <t>PAZ DAVILA SARA ALEJANDRA</t>
  </si>
  <si>
    <t>G02</t>
  </si>
  <si>
    <t>ROLON RODRIGUEZ LEONEL</t>
  </si>
  <si>
    <t>C01</t>
  </si>
  <si>
    <t>Contabilidad y Finanzas</t>
  </si>
  <si>
    <t>Jefe del Departamento de Contabilidad y Finanzas</t>
  </si>
  <si>
    <t>SOLORZANO SAENZ CARLOS ALBERTO</t>
  </si>
  <si>
    <t>*Aguinaldo: 45 (Cuarenta y cinco) días.</t>
  </si>
  <si>
    <t>*Prima vacacional: 30% (Treinta porciento) de 10 (Diez) días por cada periodo.</t>
  </si>
  <si>
    <t>*Prima dominical: 25% (Veinticinco porciento).</t>
  </si>
  <si>
    <t>*Bono de puntualidad: 200.00 (Doscientos pesos 00/100 M.N.) a fin de mes para aquellos empleados que lleguen a más tardar a las 8:30 a.m.</t>
  </si>
  <si>
    <t>*Compensaciones dependiendo de comisiones asignadas a los empleados.</t>
  </si>
  <si>
    <t>*Se efectuan retenciones de IMSS y AFORE e ISPT.</t>
  </si>
  <si>
    <t>Director General</t>
  </si>
  <si>
    <t>Dirección General</t>
  </si>
  <si>
    <t>FRANCISCO JESÚS PÉREZ MEDINA</t>
  </si>
  <si>
    <t>VER NOTA AL PIE</t>
  </si>
  <si>
    <t>SISTEMA DE COMPENSACIÓN APLICADO A LOS EMPLEADOS DEL INSTITUTO COLIMENSE PARA LA DISCAPACIDAD:</t>
  </si>
  <si>
    <t>Coordinadora de Capacitación y Trabajo</t>
  </si>
  <si>
    <t>Coordinadora de Educación y Cultura</t>
  </si>
  <si>
    <t>*Canasta básica: 27 (veintisiete) días.</t>
  </si>
  <si>
    <t>CÁRDENAS RODRÍGUEZ RAMÓN ALEJANDRO</t>
  </si>
  <si>
    <t>X02</t>
  </si>
  <si>
    <t>SD anterior</t>
  </si>
  <si>
    <t>SUELDO MENSUAL BRUTO disminuido</t>
  </si>
  <si>
    <t>SD actual-disminuido por austeridad</t>
  </si>
  <si>
    <t>A PARTIR DEL 01/ABR/13</t>
  </si>
  <si>
    <t>DEL 01/ENE/13 AL 31/MAR/13</t>
  </si>
  <si>
    <t>IMSS</t>
  </si>
  <si>
    <t>ISR/(Subsidio al Empleo)</t>
  </si>
  <si>
    <t>SUELDO NETO disminuido</t>
  </si>
  <si>
    <t>CANDELARIO AVALOS PACHECO</t>
  </si>
  <si>
    <t>RODRIGUEZ RODRIGUEZ ELIA</t>
  </si>
  <si>
    <t>Coordinadora de Administración</t>
  </si>
  <si>
    <t>RODRIGUEZ FUENTES LUZ MARIA</t>
  </si>
  <si>
    <t>Secretaria Privada</t>
  </si>
  <si>
    <t>VILLA MONTERO MARIA</t>
  </si>
  <si>
    <t>Jefa del Departamento de Arte, Ciencia y Tecnología</t>
  </si>
  <si>
    <t>Departamento de Arte, Ciencia y Tecnología</t>
  </si>
  <si>
    <t>Departamento de Trabajo Social</t>
  </si>
  <si>
    <t>Jefe del Departamento de Trabajo social</t>
  </si>
  <si>
    <t>ROJAS OROZCO ROSA ANGELICA</t>
  </si>
  <si>
    <t>Intendente</t>
  </si>
  <si>
    <t>Departamento de Servicios Telemáticos</t>
  </si>
  <si>
    <t>Jefe del Departamento de Servicios Telemáticos</t>
  </si>
  <si>
    <t>CERNA ALVARADO FERNANDO</t>
  </si>
  <si>
    <t>OCAMPO CORONA CONSUELO</t>
  </si>
  <si>
    <t>Auxiliar del Departamento de Trabajo Social</t>
  </si>
  <si>
    <t>http://www.colima-estado.gob.mx/transparencia/archivos/Tabulador-del-Poder-Ejecutivo-2013.pdf</t>
  </si>
  <si>
    <r>
      <t xml:space="preserve">NOTA: </t>
    </r>
    <r>
      <rPr>
        <b/>
        <sz val="10"/>
        <rFont val="Arial"/>
        <family val="2"/>
      </rPr>
      <t>EL DIRECTOR GENERAL DEL INSTITUTO ES DESIGNADO POR EL SEÑOR GOBERNADOR DEL ESTADO, ESTE PUESTO Y LOS LISTADOS CON OBSERVACIÓN "VER NOTA AL PIE"</t>
    </r>
  </si>
  <si>
    <t>SE ENCUENTRAN EN NÓMINA DE LA SECRETARÍA DE FINANZAS Y ADMINISTRACIÓN DEL GOBIERNO DEL ESTADO DE COLIMA Y SON PAGADOS</t>
  </si>
  <si>
    <t>DICHOS PUESTOS EN EL VINCULO QUE SE ENCUENTRA ENSEGUIDA:</t>
  </si>
  <si>
    <t>FIGUEROA CARDENAS ALBERTO</t>
  </si>
  <si>
    <t>POR DICHA SECRETARÍA. SE PUEDE OBSERVAR LA REMUNERACIÓN MENSUAL Y EL SISTEMA DE COMPENSACIÓN PARA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</si>
</sst>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0000000"/>
  </numFmts>
  <fonts count="43">
    <font>
      <sz val="10"/>
      <name val="Arial"/>
      <family val="0"/>
    </font>
    <font>
      <sz val="1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0" xfId="46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0" fillId="33" borderId="13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" fontId="0" fillId="0" borderId="16" xfId="0" applyNumberFormat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4" fontId="0" fillId="0" borderId="13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transparencia/archivos/Tabulador-del-Poder-Ejecutivo-201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3.8515625" style="0" customWidth="1"/>
    <col min="2" max="2" width="6.57421875" style="0" customWidth="1"/>
    <col min="3" max="3" width="24.57421875" style="0" customWidth="1"/>
    <col min="4" max="4" width="26.8515625" style="0" customWidth="1"/>
    <col min="5" max="5" width="31.00390625" style="0" customWidth="1"/>
    <col min="6" max="6" width="13.28125" style="0" customWidth="1"/>
    <col min="7" max="7" width="13.421875" style="0" customWidth="1"/>
    <col min="8" max="8" width="11.57421875" style="0" customWidth="1"/>
    <col min="9" max="9" width="12.28125" style="0" customWidth="1"/>
  </cols>
  <sheetData>
    <row r="1" ht="23.25">
      <c r="A1" s="1" t="s">
        <v>0</v>
      </c>
    </row>
    <row r="2" ht="15">
      <c r="A2" s="2" t="s">
        <v>1</v>
      </c>
    </row>
    <row r="3" ht="12.75">
      <c r="A3" s="3" t="s">
        <v>2</v>
      </c>
    </row>
    <row r="5" ht="15" thickBot="1">
      <c r="A5" s="4" t="s">
        <v>3</v>
      </c>
    </row>
    <row r="6" spans="6:9" ht="14.25" thickBot="1" thickTop="1">
      <c r="F6" s="43" t="s">
        <v>75</v>
      </c>
      <c r="G6" s="44"/>
      <c r="H6" s="41" t="s">
        <v>74</v>
      </c>
      <c r="I6" s="42"/>
    </row>
    <row r="7" spans="1:12" s="11" customFormat="1" ht="51.75" thickTop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71</v>
      </c>
      <c r="G7" s="18" t="s">
        <v>9</v>
      </c>
      <c r="H7" s="32" t="s">
        <v>73</v>
      </c>
      <c r="I7" s="33" t="s">
        <v>72</v>
      </c>
      <c r="J7" s="26" t="s">
        <v>77</v>
      </c>
      <c r="K7" s="26" t="s">
        <v>76</v>
      </c>
      <c r="L7" s="27" t="s">
        <v>78</v>
      </c>
    </row>
    <row r="8" spans="1:12" ht="28.5" customHeight="1">
      <c r="A8" s="5">
        <v>1</v>
      </c>
      <c r="B8" s="5" t="s">
        <v>10</v>
      </c>
      <c r="C8" s="6" t="s">
        <v>11</v>
      </c>
      <c r="D8" s="6" t="s">
        <v>12</v>
      </c>
      <c r="E8" s="6" t="s">
        <v>13</v>
      </c>
      <c r="F8" s="7">
        <f aca="true" t="shared" si="0" ref="F8:F30">G8/30</f>
        <v>158.10394666666667</v>
      </c>
      <c r="G8" s="19">
        <v>4743.1184</v>
      </c>
      <c r="H8" s="34">
        <v>146.06</v>
      </c>
      <c r="I8" s="35">
        <f>2190.86*2</f>
        <v>4381.72</v>
      </c>
      <c r="J8" s="5">
        <f>-54.39*2</f>
        <v>-108.78</v>
      </c>
      <c r="K8" s="5">
        <f>22.08*2</f>
        <v>44.16</v>
      </c>
      <c r="L8" s="28">
        <f aca="true" t="shared" si="1" ref="L8:L19">I8-J8-K8</f>
        <v>4446.34</v>
      </c>
    </row>
    <row r="9" spans="1:12" ht="28.5" customHeight="1">
      <c r="A9" s="5">
        <v>2</v>
      </c>
      <c r="B9" s="5" t="s">
        <v>14</v>
      </c>
      <c r="C9" s="6" t="s">
        <v>15</v>
      </c>
      <c r="D9" s="6" t="s">
        <v>16</v>
      </c>
      <c r="E9" s="6" t="s">
        <v>17</v>
      </c>
      <c r="F9" s="7">
        <f t="shared" si="0"/>
        <v>210.80997333333335</v>
      </c>
      <c r="G9" s="19">
        <v>6324.2992</v>
      </c>
      <c r="H9" s="34">
        <v>195.78</v>
      </c>
      <c r="I9" s="35">
        <f>H9*30</f>
        <v>5873.4</v>
      </c>
      <c r="J9" s="5">
        <f>70.09*2</f>
        <v>140.18</v>
      </c>
      <c r="K9" s="5">
        <f>29.6*2</f>
        <v>59.2</v>
      </c>
      <c r="L9" s="28">
        <f t="shared" si="1"/>
        <v>5674.0199999999995</v>
      </c>
    </row>
    <row r="10" spans="1:12" ht="28.5" customHeight="1">
      <c r="A10" s="5">
        <v>3</v>
      </c>
      <c r="B10" s="5" t="s">
        <v>18</v>
      </c>
      <c r="C10" s="6" t="s">
        <v>19</v>
      </c>
      <c r="D10" s="6" t="s">
        <v>20</v>
      </c>
      <c r="E10" s="6" t="s">
        <v>21</v>
      </c>
      <c r="F10" s="8">
        <f t="shared" si="0"/>
        <v>210.80997333333335</v>
      </c>
      <c r="G10" s="19">
        <v>6324.2992</v>
      </c>
      <c r="H10" s="34">
        <v>195.78</v>
      </c>
      <c r="I10" s="35">
        <f>H10*30</f>
        <v>5873.4</v>
      </c>
      <c r="J10" s="5">
        <f>70.09*2</f>
        <v>140.18</v>
      </c>
      <c r="K10" s="5">
        <f>29.6*2</f>
        <v>59.2</v>
      </c>
      <c r="L10" s="28">
        <f t="shared" si="1"/>
        <v>5674.0199999999995</v>
      </c>
    </row>
    <row r="11" spans="1:12" ht="28.5" customHeight="1">
      <c r="A11" s="5">
        <v>4</v>
      </c>
      <c r="B11" s="17" t="s">
        <v>70</v>
      </c>
      <c r="C11" s="39" t="s">
        <v>87</v>
      </c>
      <c r="D11" s="39" t="s">
        <v>88</v>
      </c>
      <c r="E11" s="16" t="s">
        <v>69</v>
      </c>
      <c r="F11" s="7">
        <f t="shared" si="0"/>
        <v>198.82349333333335</v>
      </c>
      <c r="G11" s="19">
        <v>5964.7048</v>
      </c>
      <c r="H11" s="34">
        <v>184.47</v>
      </c>
      <c r="I11" s="35">
        <f>H11*30</f>
        <v>5534.1</v>
      </c>
      <c r="J11" s="5">
        <f>51.63*2</f>
        <v>103.26</v>
      </c>
      <c r="K11" s="5">
        <f>27.89*2</f>
        <v>55.78</v>
      </c>
      <c r="L11" s="28">
        <f t="shared" si="1"/>
        <v>5375.06</v>
      </c>
    </row>
    <row r="12" spans="1:12" ht="28.5" customHeight="1">
      <c r="A12" s="5">
        <v>5</v>
      </c>
      <c r="B12" s="5" t="s">
        <v>22</v>
      </c>
      <c r="C12" s="6" t="s">
        <v>23</v>
      </c>
      <c r="D12" s="6" t="s">
        <v>67</v>
      </c>
      <c r="E12" s="6" t="s">
        <v>24</v>
      </c>
      <c r="F12" s="8">
        <f t="shared" si="0"/>
        <v>210.80997333333335</v>
      </c>
      <c r="G12" s="19">
        <v>6324.2992</v>
      </c>
      <c r="H12" s="34">
        <v>195.78</v>
      </c>
      <c r="I12" s="35">
        <f>H12*30</f>
        <v>5873.4</v>
      </c>
      <c r="J12" s="5">
        <f>70.09*2</f>
        <v>140.18</v>
      </c>
      <c r="K12" s="5">
        <f>29.6*2</f>
        <v>59.2</v>
      </c>
      <c r="L12" s="28">
        <f t="shared" si="1"/>
        <v>5674.0199999999995</v>
      </c>
    </row>
    <row r="13" spans="1:12" ht="28.5" customHeight="1">
      <c r="A13" s="5">
        <v>6</v>
      </c>
      <c r="B13" s="5" t="s">
        <v>25</v>
      </c>
      <c r="C13" s="6" t="s">
        <v>26</v>
      </c>
      <c r="D13" s="6" t="s">
        <v>27</v>
      </c>
      <c r="E13" s="6" t="s">
        <v>28</v>
      </c>
      <c r="F13" s="8">
        <f t="shared" si="0"/>
        <v>210.80997333333335</v>
      </c>
      <c r="G13" s="19">
        <v>6324.2992</v>
      </c>
      <c r="H13" s="34">
        <v>195.78</v>
      </c>
      <c r="I13" s="35">
        <f>H13*30</f>
        <v>5873.4</v>
      </c>
      <c r="J13" s="5">
        <f>70.09*2</f>
        <v>140.18</v>
      </c>
      <c r="K13" s="5">
        <f>29.6*2</f>
        <v>59.2</v>
      </c>
      <c r="L13" s="28">
        <f t="shared" si="1"/>
        <v>5674.0199999999995</v>
      </c>
    </row>
    <row r="14" spans="1:12" ht="28.5" customHeight="1">
      <c r="A14" s="5">
        <v>7</v>
      </c>
      <c r="B14" s="5" t="s">
        <v>29</v>
      </c>
      <c r="C14" s="6" t="s">
        <v>30</v>
      </c>
      <c r="D14" s="6" t="s">
        <v>31</v>
      </c>
      <c r="E14" s="6" t="s">
        <v>32</v>
      </c>
      <c r="F14" s="7">
        <f t="shared" si="0"/>
        <v>158.10394666666667</v>
      </c>
      <c r="G14" s="19">
        <v>4743.1184</v>
      </c>
      <c r="H14" s="34">
        <v>146.06</v>
      </c>
      <c r="I14" s="35">
        <f>2190.86*2</f>
        <v>4381.72</v>
      </c>
      <c r="J14" s="5">
        <f>-54.39*2</f>
        <v>-108.78</v>
      </c>
      <c r="K14" s="5">
        <f>22.08*2</f>
        <v>44.16</v>
      </c>
      <c r="L14" s="28">
        <f t="shared" si="1"/>
        <v>4446.34</v>
      </c>
    </row>
    <row r="15" spans="1:12" ht="28.5" customHeight="1">
      <c r="A15" s="5">
        <v>8</v>
      </c>
      <c r="B15" s="5" t="s">
        <v>33</v>
      </c>
      <c r="C15" s="6" t="s">
        <v>30</v>
      </c>
      <c r="D15" s="6" t="s">
        <v>31</v>
      </c>
      <c r="E15" s="6" t="s">
        <v>34</v>
      </c>
      <c r="F15" s="7">
        <f t="shared" si="0"/>
        <v>158.10394666666667</v>
      </c>
      <c r="G15" s="19">
        <v>4743.1184</v>
      </c>
      <c r="H15" s="34">
        <v>146.06</v>
      </c>
      <c r="I15" s="35">
        <f>2190.86*2</f>
        <v>4381.72</v>
      </c>
      <c r="J15" s="5">
        <f>-54.39*2</f>
        <v>-108.78</v>
      </c>
      <c r="K15" s="5">
        <f>22.08*2</f>
        <v>44.16</v>
      </c>
      <c r="L15" s="28">
        <f t="shared" si="1"/>
        <v>4446.34</v>
      </c>
    </row>
    <row r="16" spans="1:12" ht="28.5" customHeight="1">
      <c r="A16" s="5">
        <v>9</v>
      </c>
      <c r="B16" s="5" t="s">
        <v>35</v>
      </c>
      <c r="C16" s="6" t="s">
        <v>30</v>
      </c>
      <c r="D16" s="6" t="s">
        <v>36</v>
      </c>
      <c r="E16" s="6" t="s">
        <v>37</v>
      </c>
      <c r="F16" s="7">
        <v>198.82</v>
      </c>
      <c r="G16" s="19">
        <f>G11</f>
        <v>5964.7048</v>
      </c>
      <c r="H16" s="34">
        <v>184.47</v>
      </c>
      <c r="I16" s="35">
        <f>H16*30</f>
        <v>5534.1</v>
      </c>
      <c r="J16" s="5">
        <f>51.63*2</f>
        <v>103.26</v>
      </c>
      <c r="K16" s="5">
        <f>27.89*2</f>
        <v>55.78</v>
      </c>
      <c r="L16" s="28">
        <f t="shared" si="1"/>
        <v>5375.06</v>
      </c>
    </row>
    <row r="17" spans="1:12" ht="28.5" customHeight="1">
      <c r="A17" s="5">
        <v>10</v>
      </c>
      <c r="B17" s="5" t="s">
        <v>38</v>
      </c>
      <c r="C17" s="6" t="s">
        <v>39</v>
      </c>
      <c r="D17" s="6" t="s">
        <v>40</v>
      </c>
      <c r="E17" s="6" t="s">
        <v>41</v>
      </c>
      <c r="F17" s="7">
        <f t="shared" si="0"/>
        <v>210.80997333333335</v>
      </c>
      <c r="G17" s="19">
        <v>6324.2992</v>
      </c>
      <c r="H17" s="34">
        <v>195.78</v>
      </c>
      <c r="I17" s="35">
        <f>H17*30</f>
        <v>5873.4</v>
      </c>
      <c r="J17" s="5">
        <f>70.09*2</f>
        <v>140.18</v>
      </c>
      <c r="K17" s="5">
        <f>29.6*2</f>
        <v>59.2</v>
      </c>
      <c r="L17" s="28">
        <f t="shared" si="1"/>
        <v>5674.0199999999995</v>
      </c>
    </row>
    <row r="18" spans="1:12" ht="28.5" customHeight="1">
      <c r="A18" s="5">
        <v>11</v>
      </c>
      <c r="B18" s="5" t="s">
        <v>42</v>
      </c>
      <c r="C18" s="6" t="s">
        <v>43</v>
      </c>
      <c r="D18" s="6" t="s">
        <v>44</v>
      </c>
      <c r="E18" s="6" t="s">
        <v>45</v>
      </c>
      <c r="F18" s="7">
        <f t="shared" si="0"/>
        <v>198.82349333333335</v>
      </c>
      <c r="G18" s="19">
        <v>5964.7048</v>
      </c>
      <c r="H18" s="34">
        <v>184.47</v>
      </c>
      <c r="I18" s="35">
        <f>H18*30</f>
        <v>5534.1</v>
      </c>
      <c r="J18" s="5">
        <f>51.63*2</f>
        <v>103.26</v>
      </c>
      <c r="K18" s="5">
        <f>27.89*2</f>
        <v>55.78</v>
      </c>
      <c r="L18" s="28">
        <f t="shared" si="1"/>
        <v>5375.06</v>
      </c>
    </row>
    <row r="19" spans="1:12" ht="28.5" customHeight="1">
      <c r="A19" s="5">
        <v>12</v>
      </c>
      <c r="B19" s="5" t="s">
        <v>46</v>
      </c>
      <c r="C19" s="6" t="s">
        <v>47</v>
      </c>
      <c r="D19" s="6" t="s">
        <v>66</v>
      </c>
      <c r="E19" s="6" t="s">
        <v>48</v>
      </c>
      <c r="F19" s="8">
        <f t="shared" si="0"/>
        <v>210.80997333333335</v>
      </c>
      <c r="G19" s="19">
        <v>6324.2992</v>
      </c>
      <c r="H19" s="34">
        <v>195.78</v>
      </c>
      <c r="I19" s="35">
        <f>H19*30</f>
        <v>5873.4</v>
      </c>
      <c r="J19" s="5">
        <f>70.09*2</f>
        <v>140.18</v>
      </c>
      <c r="K19" s="5">
        <f>29.6*2</f>
        <v>59.2</v>
      </c>
      <c r="L19" s="28">
        <f t="shared" si="1"/>
        <v>5674.0199999999995</v>
      </c>
    </row>
    <row r="20" spans="1:12" ht="28.5" customHeight="1">
      <c r="A20" s="5">
        <v>13</v>
      </c>
      <c r="B20" s="20"/>
      <c r="C20" s="21" t="s">
        <v>62</v>
      </c>
      <c r="D20" s="21" t="s">
        <v>61</v>
      </c>
      <c r="E20" s="21" t="s">
        <v>63</v>
      </c>
      <c r="F20" s="22" t="s">
        <v>64</v>
      </c>
      <c r="G20" s="23"/>
      <c r="H20" s="24"/>
      <c r="I20" s="25"/>
      <c r="J20" s="20"/>
      <c r="K20" s="20"/>
      <c r="L20" s="29"/>
    </row>
    <row r="21" spans="1:12" ht="28.5" customHeight="1">
      <c r="A21" s="5">
        <v>14</v>
      </c>
      <c r="B21" s="20"/>
      <c r="C21" s="21" t="s">
        <v>62</v>
      </c>
      <c r="D21" s="38" t="s">
        <v>31</v>
      </c>
      <c r="E21" s="38" t="s">
        <v>100</v>
      </c>
      <c r="F21" s="22" t="s">
        <v>64</v>
      </c>
      <c r="G21" s="23"/>
      <c r="H21" s="24"/>
      <c r="I21" s="25"/>
      <c r="J21" s="20"/>
      <c r="K21" s="20"/>
      <c r="L21" s="29"/>
    </row>
    <row r="22" spans="1:12" ht="28.5" customHeight="1">
      <c r="A22" s="5">
        <v>15</v>
      </c>
      <c r="B22" s="20"/>
      <c r="C22" s="21" t="s">
        <v>30</v>
      </c>
      <c r="D22" s="38" t="s">
        <v>31</v>
      </c>
      <c r="E22" s="38" t="s">
        <v>79</v>
      </c>
      <c r="F22" s="22" t="s">
        <v>64</v>
      </c>
      <c r="G22" s="23"/>
      <c r="H22" s="24"/>
      <c r="I22" s="25"/>
      <c r="J22" s="20"/>
      <c r="K22" s="20"/>
      <c r="L22" s="29"/>
    </row>
    <row r="23" spans="1:12" ht="28.5" customHeight="1">
      <c r="A23" s="5">
        <v>16</v>
      </c>
      <c r="B23" s="20"/>
      <c r="C23" s="38" t="s">
        <v>11</v>
      </c>
      <c r="D23" s="38" t="s">
        <v>81</v>
      </c>
      <c r="E23" s="38" t="s">
        <v>80</v>
      </c>
      <c r="F23" s="22" t="s">
        <v>64</v>
      </c>
      <c r="G23" s="23"/>
      <c r="H23" s="24"/>
      <c r="I23" s="25"/>
      <c r="J23" s="20"/>
      <c r="K23" s="20"/>
      <c r="L23" s="29"/>
    </row>
    <row r="24" spans="1:12" ht="28.5" customHeight="1">
      <c r="A24" s="5">
        <v>17</v>
      </c>
      <c r="B24" s="20"/>
      <c r="C24" s="38" t="s">
        <v>62</v>
      </c>
      <c r="D24" s="38" t="s">
        <v>83</v>
      </c>
      <c r="E24" s="38" t="s">
        <v>82</v>
      </c>
      <c r="F24" s="22" t="s">
        <v>64</v>
      </c>
      <c r="G24" s="23"/>
      <c r="H24" s="24"/>
      <c r="I24" s="25"/>
      <c r="J24" s="20"/>
      <c r="K24" s="20"/>
      <c r="L24" s="29"/>
    </row>
    <row r="25" spans="1:12" ht="28.5" customHeight="1">
      <c r="A25" s="5">
        <v>18</v>
      </c>
      <c r="B25" s="20"/>
      <c r="C25" s="38" t="s">
        <v>86</v>
      </c>
      <c r="D25" s="38" t="s">
        <v>85</v>
      </c>
      <c r="E25" s="38" t="s">
        <v>84</v>
      </c>
      <c r="F25" s="22" t="s">
        <v>64</v>
      </c>
      <c r="G25" s="23"/>
      <c r="H25" s="24"/>
      <c r="I25" s="25"/>
      <c r="J25" s="20"/>
      <c r="K25" s="20"/>
      <c r="L25" s="29"/>
    </row>
    <row r="26" spans="1:12" ht="28.5" customHeight="1">
      <c r="A26" s="5">
        <v>19</v>
      </c>
      <c r="B26" s="20"/>
      <c r="C26" s="21" t="s">
        <v>30</v>
      </c>
      <c r="D26" s="38" t="s">
        <v>90</v>
      </c>
      <c r="E26" s="38" t="s">
        <v>89</v>
      </c>
      <c r="F26" s="22" t="s">
        <v>64</v>
      </c>
      <c r="G26" s="23"/>
      <c r="H26" s="24"/>
      <c r="I26" s="25"/>
      <c r="J26" s="20"/>
      <c r="K26" s="20"/>
      <c r="L26" s="29"/>
    </row>
    <row r="27" spans="1:12" ht="28.5" customHeight="1">
      <c r="A27" s="5">
        <v>20</v>
      </c>
      <c r="B27" s="20"/>
      <c r="C27" s="38" t="s">
        <v>91</v>
      </c>
      <c r="D27" s="38" t="s">
        <v>92</v>
      </c>
      <c r="E27" s="38" t="s">
        <v>93</v>
      </c>
      <c r="F27" s="22" t="s">
        <v>64</v>
      </c>
      <c r="G27" s="23"/>
      <c r="H27" s="24"/>
      <c r="I27" s="25"/>
      <c r="J27" s="20"/>
      <c r="K27" s="20"/>
      <c r="L27" s="29"/>
    </row>
    <row r="28" spans="1:12" ht="28.5" customHeight="1">
      <c r="A28" s="5">
        <v>21</v>
      </c>
      <c r="B28" s="20"/>
      <c r="C28" s="21" t="s">
        <v>87</v>
      </c>
      <c r="D28" s="38" t="s">
        <v>95</v>
      </c>
      <c r="E28" s="38" t="s">
        <v>94</v>
      </c>
      <c r="F28" s="22" t="s">
        <v>64</v>
      </c>
      <c r="G28" s="23"/>
      <c r="H28" s="24"/>
      <c r="I28" s="25"/>
      <c r="J28" s="20"/>
      <c r="K28" s="20"/>
      <c r="L28" s="29"/>
    </row>
    <row r="29" spans="1:12" ht="28.5" customHeight="1">
      <c r="A29" s="5">
        <v>22</v>
      </c>
      <c r="B29" s="5" t="s">
        <v>49</v>
      </c>
      <c r="C29" s="6" t="s">
        <v>30</v>
      </c>
      <c r="D29" s="6" t="s">
        <v>31</v>
      </c>
      <c r="E29" s="6" t="s">
        <v>50</v>
      </c>
      <c r="F29" s="7">
        <f t="shared" si="0"/>
        <v>158.10394666666667</v>
      </c>
      <c r="G29" s="19">
        <v>4743.1184</v>
      </c>
      <c r="H29" s="34">
        <v>146.06</v>
      </c>
      <c r="I29" s="35">
        <f>2190.86*2</f>
        <v>4381.72</v>
      </c>
      <c r="J29" s="5">
        <f>-54.39*2</f>
        <v>-108.78</v>
      </c>
      <c r="K29" s="5">
        <f>22.08*2</f>
        <v>44.16</v>
      </c>
      <c r="L29" s="28">
        <f>I29-J29-K29</f>
        <v>4446.34</v>
      </c>
    </row>
    <row r="30" spans="1:12" ht="28.5" customHeight="1" thickBot="1">
      <c r="A30" s="5">
        <v>23</v>
      </c>
      <c r="B30" s="5" t="s">
        <v>51</v>
      </c>
      <c r="C30" s="6" t="s">
        <v>52</v>
      </c>
      <c r="D30" s="6" t="s">
        <v>53</v>
      </c>
      <c r="E30" s="6" t="s">
        <v>54</v>
      </c>
      <c r="F30" s="7">
        <f t="shared" si="0"/>
        <v>263.5018666666667</v>
      </c>
      <c r="G30" s="19">
        <v>7905.0560000000005</v>
      </c>
      <c r="H30" s="36">
        <v>245.49</v>
      </c>
      <c r="I30" s="37">
        <f>H30*30</f>
        <v>7364.700000000001</v>
      </c>
      <c r="J30" s="30">
        <f>461.66*2</f>
        <v>923.32</v>
      </c>
      <c r="K30" s="30">
        <f>46.27*2</f>
        <v>92.54</v>
      </c>
      <c r="L30" s="31">
        <f>I30-J30-K30</f>
        <v>6348.840000000001</v>
      </c>
    </row>
    <row r="31" spans="3:4" ht="13.5" thickTop="1">
      <c r="C31" s="9"/>
      <c r="D31" s="9"/>
    </row>
    <row r="32" spans="1:4" ht="12.75">
      <c r="A32" s="40" t="s">
        <v>97</v>
      </c>
      <c r="C32" s="13"/>
      <c r="D32" s="13"/>
    </row>
    <row r="33" spans="1:4" ht="12.75">
      <c r="A33" s="12" t="s">
        <v>98</v>
      </c>
      <c r="C33" s="13"/>
      <c r="D33" s="13"/>
    </row>
    <row r="34" spans="1:4" ht="12.75">
      <c r="A34" s="12" t="s">
        <v>101</v>
      </c>
      <c r="C34" s="13"/>
      <c r="D34" s="13"/>
    </row>
    <row r="35" spans="1:4" ht="12.75">
      <c r="A35" s="12" t="s">
        <v>99</v>
      </c>
      <c r="C35" s="13"/>
      <c r="D35" s="13"/>
    </row>
    <row r="36" spans="1:4" ht="12.75">
      <c r="A36" s="14" t="s">
        <v>96</v>
      </c>
      <c r="C36" s="13"/>
      <c r="D36" s="13"/>
    </row>
    <row r="37" spans="3:4" ht="12.75">
      <c r="C37" s="13"/>
      <c r="D37" s="13"/>
    </row>
    <row r="38" ht="12.75">
      <c r="A38" s="12" t="s">
        <v>65</v>
      </c>
    </row>
    <row r="39" ht="12.75">
      <c r="A39" t="s">
        <v>55</v>
      </c>
    </row>
    <row r="40" ht="12.75">
      <c r="A40" t="s">
        <v>56</v>
      </c>
    </row>
    <row r="41" ht="12.75">
      <c r="A41" t="s">
        <v>57</v>
      </c>
    </row>
    <row r="42" ht="12.75">
      <c r="A42" s="15" t="s">
        <v>68</v>
      </c>
    </row>
    <row r="43" ht="12.75">
      <c r="A43" t="s">
        <v>58</v>
      </c>
    </row>
    <row r="44" ht="12.75">
      <c r="A44" t="s">
        <v>59</v>
      </c>
    </row>
    <row r="45" ht="12.75">
      <c r="A45" t="s">
        <v>60</v>
      </c>
    </row>
  </sheetData>
  <sheetProtection/>
  <mergeCells count="2">
    <mergeCell ref="H6:I6"/>
    <mergeCell ref="F6:G6"/>
  </mergeCells>
  <hyperlinks>
    <hyperlink ref="A36" r:id="rId1" display="http://www.colima-estado.gob.mx/transparencia/archivos/Tabulador-del-Poder-Ejecutivo-2013.pdf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2011-05-24T22:46:46Z</dcterms:created>
  <dcterms:modified xsi:type="dcterms:W3CDTF">2014-05-19T18:41:00Z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