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10" windowHeight="8655"/>
  </bookViews>
  <sheets>
    <sheet name="Nomina" sheetId="2" r:id="rId1"/>
  </sheets>
  <calcPr calcId="124519"/>
</workbook>
</file>

<file path=xl/calcChain.xml><?xml version="1.0" encoding="utf-8"?>
<calcChain xmlns="http://schemas.openxmlformats.org/spreadsheetml/2006/main">
  <c r="AD18" i="2"/>
  <c r="AE18" s="1"/>
  <c r="AF18" s="1"/>
  <c r="U18"/>
  <c r="AD10"/>
  <c r="AE10" s="1"/>
  <c r="AF10" s="1"/>
  <c r="U10"/>
  <c r="AD9"/>
  <c r="AD11"/>
  <c r="AD12"/>
  <c r="AD13"/>
  <c r="AD14"/>
  <c r="AD15"/>
  <c r="AD16"/>
  <c r="AD17"/>
  <c r="AD19"/>
  <c r="AD20"/>
  <c r="AD21"/>
  <c r="AD22"/>
  <c r="AD8"/>
  <c r="U9"/>
  <c r="U11"/>
  <c r="U12"/>
  <c r="U13"/>
  <c r="U14"/>
  <c r="U15"/>
  <c r="U16"/>
  <c r="U17"/>
  <c r="U19"/>
  <c r="U20"/>
  <c r="U21"/>
  <c r="U22"/>
  <c r="U8"/>
  <c r="AE21" l="1"/>
  <c r="AF21" s="1"/>
  <c r="AE17"/>
  <c r="AE13"/>
  <c r="AF13" s="1"/>
  <c r="AE20"/>
  <c r="AF20" s="1"/>
  <c r="AE16"/>
  <c r="AF16" s="1"/>
  <c r="AE22"/>
  <c r="AF22" s="1"/>
  <c r="AE12"/>
  <c r="AF12" s="1"/>
  <c r="AE14"/>
  <c r="AF14" s="1"/>
  <c r="AE9"/>
  <c r="AE8"/>
  <c r="AF8" s="1"/>
  <c r="AE19"/>
  <c r="AF19" s="1"/>
  <c r="AE15"/>
  <c r="AF15" s="1"/>
  <c r="AE11"/>
  <c r="AF11" s="1"/>
  <c r="AF17"/>
  <c r="AE24" l="1"/>
  <c r="AF9"/>
  <c r="AF24" s="1"/>
</calcChain>
</file>

<file path=xl/sharedStrings.xml><?xml version="1.0" encoding="utf-8"?>
<sst xmlns="http://schemas.openxmlformats.org/spreadsheetml/2006/main" count="143" uniqueCount="110">
  <si>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</si>
  <si>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</si>
  <si>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</si>
  <si>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</si>
  <si>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</si>
  <si>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</si>
  <si>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</si>
  <si>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</si>
  <si>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</si>
  <si>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</si>
  <si>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</si>
  <si>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</si>
  <si>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</si>
  <si>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</si>
  <si>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</si>
  <si>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</si>
  <si>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</si>
  <si>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</si>
  <si>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</si>
  <si>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</si>
  <si>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</si>
  <si>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</si>
  <si>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</si>
  <si>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28523</t>
  </si>
  <si>
    <t>CEDEÑO TERRONES SALVADOR ROGELIO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</si>
  <si>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</si>
  <si>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</si>
  <si>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</si>
  <si>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</si>
  <si>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</si>
  <si>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</si>
  <si>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28519</t>
  </si>
  <si>
    <t>GONZÁLEZ DE LA TORRE MARTÍN</t>
  </si>
  <si>
    <t>28529</t>
  </si>
  <si>
    <t>GUTIÉRREZ CARRILLO ALFONSO</t>
  </si>
  <si>
    <t>14/06/2004</t>
  </si>
  <si>
    <t>184F - AUXILIAR TECNICO F</t>
  </si>
  <si>
    <t>28531</t>
  </si>
  <si>
    <t>GUTIÉRREZ MARTÍNEZ JOSÉ ALFREDO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</si>
  <si>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</si>
  <si>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</si>
  <si>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</si>
  <si>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</si>
  <si>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</si>
  <si>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</si>
  <si>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</si>
  <si>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28520</t>
  </si>
  <si>
    <t>PAZ DÁVILA SARA ALEJANDRA</t>
  </si>
  <si>
    <t>28517</t>
  </si>
  <si>
    <t>RODRÍGUEZ RODRÍGUEZ ELIA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</si>
  <si>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</si>
  <si>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</si>
  <si>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</si>
  <si>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</si>
  <si>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</si>
  <si>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</si>
  <si>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</si>
  <si>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</si>
  <si>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</si>
  <si>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</si>
  <si>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</si>
  <si>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</si>
  <si>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</si>
  <si>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</si>
  <si>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</si>
  <si>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</si>
  <si>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</si>
  <si>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</si>
  <si>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</si>
  <si>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</si>
  <si>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</si>
  <si>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</si>
  <si>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</si>
  <si>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</si>
  <si>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</si>
  <si>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</si>
  <si>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</si>
  <si>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</si>
  <si>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</si>
  <si>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</si>
  <si>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</si>
  <si>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</si>
  <si>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</si>
  <si>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</si>
  <si>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</si>
  <si>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</si>
  <si>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057D - DIRECTOR D</t>
  </si>
  <si>
    <t>025E - AUXILIAR TECNICO E</t>
  </si>
  <si>
    <t>P058-AYUDA PARA TRANSPORTE</t>
  </si>
  <si>
    <t>Remuneración Mensual por puesto y sistema de compensación del 01/ene/2019 al 31/dic/2019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</si>
  <si>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</si>
  <si>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</si>
  <si>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</si>
  <si>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</si>
  <si>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</si>
  <si>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</si>
  <si>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</si>
  <si>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</si>
  <si>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</si>
  <si>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184A - AUXILIAR TECNICO A</t>
  </si>
  <si>
    <t>P076-SUELDO AL PERSONAL EVENTUAL</t>
  </si>
  <si>
    <t>P077-SSDO. AL PERSONAL EVENTUAL</t>
  </si>
  <si>
    <t>28162</t>
  </si>
  <si>
    <t>OLIVERA FERNANDEZ IRMA LETICIA</t>
  </si>
  <si>
    <t>01/09/2016</t>
  </si>
  <si>
    <t>083A - JEFE DE DEPARTAMENTO A</t>
  </si>
  <si>
    <t>184  - AUXILIAR TECNICO</t>
  </si>
  <si>
    <t>193  - AUXILIAR ADMINISTRATIVO</t>
  </si>
  <si>
    <t>CÁRDENAS EUSEBIO DONATO MARTÍN</t>
  </si>
  <si>
    <t>COMISIONADO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</si>
</sst>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4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49" fontId="23" fillId="0" borderId="12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4" fontId="23" fillId="0" borderId="12" xfId="0" applyNumberFormat="1" applyFont="1" applyBorder="1" applyAlignment="1">
      <alignment vertical="center"/>
    </xf>
    <xf numFmtId="164" fontId="23" fillId="0" borderId="14" xfId="33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5"/>
  <sheetViews>
    <sheetView tabSelected="1" workbookViewId="0">
      <selection activeCell="B25" sqref="B25"/>
    </sheetView>
  </sheetViews>
  <sheetFormatPr baseColWidth="10" defaultRowHeight="15" customHeight="1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>
      <c r="A1" s="12" t="s">
        <v>75</v>
      </c>
    </row>
    <row r="2" spans="1:32" ht="15" customHeight="1">
      <c r="A2" s="13" t="s">
        <v>76</v>
      </c>
    </row>
    <row r="3" spans="1:32" ht="15" customHeight="1">
      <c r="A3"/>
    </row>
    <row r="4" spans="1:32" ht="15" customHeight="1">
      <c r="A4" s="14" t="s">
        <v>89</v>
      </c>
    </row>
    <row r="6" spans="1:32" ht="15" customHeight="1">
      <c r="G6" s="40" t="s">
        <v>83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 t="s">
        <v>82</v>
      </c>
      <c r="W6" s="40"/>
      <c r="X6" s="40"/>
      <c r="Y6" s="40"/>
      <c r="Z6" s="40"/>
      <c r="AA6" s="40"/>
      <c r="AB6" s="40"/>
      <c r="AC6" s="40"/>
      <c r="AD6" s="40"/>
      <c r="AE6" s="16" t="s">
        <v>79</v>
      </c>
      <c r="AF6" s="15" t="s">
        <v>80</v>
      </c>
    </row>
    <row r="7" spans="1:32" s="2" customFormat="1" ht="15" customHeigh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100</v>
      </c>
      <c r="I7" s="16" t="s">
        <v>7</v>
      </c>
      <c r="J7" s="2" t="s">
        <v>101</v>
      </c>
      <c r="K7" s="16" t="s">
        <v>8</v>
      </c>
      <c r="L7" s="2" t="s">
        <v>98</v>
      </c>
      <c r="M7" s="2" t="s">
        <v>90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88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78</v>
      </c>
      <c r="Z7" s="2" t="s">
        <v>91</v>
      </c>
      <c r="AA7" s="16" t="s">
        <v>19</v>
      </c>
      <c r="AB7" s="2" t="s">
        <v>92</v>
      </c>
      <c r="AC7" s="16" t="s">
        <v>20</v>
      </c>
      <c r="AD7" s="16" t="s">
        <v>21</v>
      </c>
      <c r="AE7" s="16" t="s">
        <v>22</v>
      </c>
      <c r="AF7" s="15" t="s">
        <v>74</v>
      </c>
    </row>
    <row r="8" spans="1:32" ht="15" customHeight="1">
      <c r="A8" s="17" t="s">
        <v>23</v>
      </c>
      <c r="B8" s="18" t="s">
        <v>24</v>
      </c>
      <c r="C8" s="18" t="s">
        <v>25</v>
      </c>
      <c r="D8" s="19">
        <v>38261</v>
      </c>
      <c r="E8" s="18" t="s">
        <v>26</v>
      </c>
      <c r="F8" s="18" t="s">
        <v>27</v>
      </c>
      <c r="G8" s="20">
        <v>1049.57</v>
      </c>
      <c r="H8" s="20"/>
      <c r="I8" s="20">
        <v>629.74</v>
      </c>
      <c r="J8" s="20"/>
      <c r="K8" s="20">
        <v>233.5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77.3</v>
      </c>
      <c r="T8" s="20">
        <v>231.19</v>
      </c>
      <c r="U8" s="20">
        <f>SUM(G8:T8)</f>
        <v>3003.36</v>
      </c>
      <c r="V8" s="31">
        <v>0</v>
      </c>
      <c r="W8" s="30">
        <v>17.690000000000001</v>
      </c>
      <c r="X8" s="30">
        <v>131.66999999999999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22" si="0">SUM(V8:AC8)</f>
        <v>149.35999999999999</v>
      </c>
      <c r="AE8" s="20">
        <f t="shared" ref="AE8:AE22" si="1">U8-AD8</f>
        <v>2854</v>
      </c>
      <c r="AF8" s="21">
        <f>AE8*2</f>
        <v>5708</v>
      </c>
    </row>
    <row r="9" spans="1:32" ht="15" customHeight="1">
      <c r="A9" s="17" t="s">
        <v>28</v>
      </c>
      <c r="B9" s="18" t="s">
        <v>29</v>
      </c>
      <c r="C9" s="18" t="s">
        <v>25</v>
      </c>
      <c r="D9" s="18" t="s">
        <v>30</v>
      </c>
      <c r="E9" s="18" t="s">
        <v>26</v>
      </c>
      <c r="F9" s="18" t="s">
        <v>27</v>
      </c>
      <c r="G9" s="20">
        <v>1049.57</v>
      </c>
      <c r="H9" s="20"/>
      <c r="I9" s="20">
        <v>629.74</v>
      </c>
      <c r="J9" s="20"/>
      <c r="K9" s="20">
        <v>172.72</v>
      </c>
      <c r="L9" s="20"/>
      <c r="M9" s="20"/>
      <c r="N9" s="20">
        <v>138.38</v>
      </c>
      <c r="O9" s="20">
        <v>0</v>
      </c>
      <c r="P9" s="20">
        <v>413.98</v>
      </c>
      <c r="Q9" s="20">
        <v>229.7</v>
      </c>
      <c r="R9" s="20"/>
      <c r="S9" s="20">
        <v>81.19</v>
      </c>
      <c r="T9" s="20">
        <v>231.19</v>
      </c>
      <c r="U9" s="20">
        <f t="shared" ref="U9:U22" si="2">SUM(G9:T9)</f>
        <v>2946.47</v>
      </c>
      <c r="V9" s="31">
        <v>0</v>
      </c>
      <c r="W9" s="30">
        <v>17.690000000000001</v>
      </c>
      <c r="X9" s="30">
        <v>128.93</v>
      </c>
      <c r="Y9" s="20">
        <v>0</v>
      </c>
      <c r="Z9" s="20">
        <v>0</v>
      </c>
      <c r="AA9" s="31">
        <v>0</v>
      </c>
      <c r="AB9" s="20"/>
      <c r="AC9" s="32">
        <v>0</v>
      </c>
      <c r="AD9" s="20">
        <f t="shared" si="0"/>
        <v>146.62</v>
      </c>
      <c r="AE9" s="20">
        <f t="shared" si="1"/>
        <v>2799.85</v>
      </c>
      <c r="AF9" s="21">
        <f t="shared" ref="AF9:AF22" si="3">AE9*2</f>
        <v>5599.7</v>
      </c>
    </row>
    <row r="10" spans="1:32" ht="15" customHeight="1">
      <c r="A10" s="17" t="s">
        <v>94</v>
      </c>
      <c r="B10" s="18" t="s">
        <v>95</v>
      </c>
      <c r="C10" s="18" t="s">
        <v>25</v>
      </c>
      <c r="D10" s="18" t="s">
        <v>96</v>
      </c>
      <c r="E10" s="18" t="s">
        <v>26</v>
      </c>
      <c r="F10" s="18" t="s">
        <v>86</v>
      </c>
      <c r="G10" s="20">
        <v>1776.96</v>
      </c>
      <c r="H10" s="20"/>
      <c r="I10" s="20">
        <v>1066.17</v>
      </c>
      <c r="J10" s="20"/>
      <c r="K10" s="20">
        <v>0</v>
      </c>
      <c r="L10" s="20"/>
      <c r="M10" s="20"/>
      <c r="N10" s="20">
        <v>111.68</v>
      </c>
      <c r="O10" s="20">
        <v>6256.84</v>
      </c>
      <c r="P10" s="20">
        <v>334.08</v>
      </c>
      <c r="Q10" s="20">
        <v>185.4</v>
      </c>
      <c r="R10" s="20"/>
      <c r="S10" s="20"/>
      <c r="T10" s="20">
        <v>2000</v>
      </c>
      <c r="U10" s="20">
        <f t="shared" si="2"/>
        <v>11731.13</v>
      </c>
      <c r="V10" s="20">
        <v>1305.57</v>
      </c>
      <c r="W10" s="30">
        <v>29.95</v>
      </c>
      <c r="X10" s="30">
        <v>527.9</v>
      </c>
      <c r="Y10" s="20"/>
      <c r="Z10" s="20"/>
      <c r="AA10" s="20"/>
      <c r="AB10" s="20"/>
      <c r="AC10" s="32"/>
      <c r="AD10" s="20">
        <f t="shared" ref="AD10" si="4">SUM(V10:AC10)</f>
        <v>1863.42</v>
      </c>
      <c r="AE10" s="20">
        <f t="shared" ref="AE10" si="5">U10-AD10</f>
        <v>9867.7099999999991</v>
      </c>
      <c r="AF10" s="21">
        <f t="shared" ref="AF10" si="6">AE10*2</f>
        <v>19735.419999999998</v>
      </c>
    </row>
    <row r="11" spans="1:32" ht="15" customHeight="1">
      <c r="A11" s="17" t="s">
        <v>84</v>
      </c>
      <c r="B11" s="18" t="s">
        <v>85</v>
      </c>
      <c r="C11" s="18" t="s">
        <v>54</v>
      </c>
      <c r="D11" s="19">
        <v>42994</v>
      </c>
      <c r="E11" s="18" t="s">
        <v>26</v>
      </c>
      <c r="F11" s="1" t="s">
        <v>93</v>
      </c>
      <c r="G11" s="30">
        <v>3863.7</v>
      </c>
      <c r="H11" s="30"/>
      <c r="I11" s="30">
        <v>3438.7</v>
      </c>
      <c r="J11" s="30"/>
      <c r="K11" s="30">
        <v>983.24</v>
      </c>
      <c r="L11" s="30"/>
      <c r="M11" s="30"/>
      <c r="N11" s="20">
        <v>249.15</v>
      </c>
      <c r="O11" s="20">
        <v>0</v>
      </c>
      <c r="P11" s="20">
        <v>791.59</v>
      </c>
      <c r="Q11" s="20">
        <v>439.19</v>
      </c>
      <c r="R11" s="20">
        <v>507.65</v>
      </c>
      <c r="S11" s="20">
        <v>0</v>
      </c>
      <c r="T11" s="20">
        <v>0</v>
      </c>
      <c r="U11" s="20">
        <f t="shared" si="2"/>
        <v>10273.219999999999</v>
      </c>
      <c r="V11" s="33">
        <v>1131.6300000000001</v>
      </c>
      <c r="W11" s="33">
        <v>76.930000000000007</v>
      </c>
      <c r="X11" s="29">
        <v>490.55</v>
      </c>
      <c r="Y11" s="34">
        <v>0</v>
      </c>
      <c r="Z11" s="29">
        <v>73.02</v>
      </c>
      <c r="AA11" s="35">
        <v>0</v>
      </c>
      <c r="AB11" s="30">
        <v>250</v>
      </c>
      <c r="AC11" s="32">
        <v>0</v>
      </c>
      <c r="AD11" s="20">
        <f t="shared" si="0"/>
        <v>2022.13</v>
      </c>
      <c r="AE11" s="20">
        <f t="shared" si="1"/>
        <v>8251.09</v>
      </c>
      <c r="AF11" s="21">
        <f>AE11*2</f>
        <v>16502.18</v>
      </c>
    </row>
    <row r="12" spans="1:32" ht="15" customHeight="1">
      <c r="A12" s="17" t="s">
        <v>31</v>
      </c>
      <c r="B12" s="18" t="s">
        <v>32</v>
      </c>
      <c r="C12" s="18" t="s">
        <v>25</v>
      </c>
      <c r="D12" s="19">
        <v>36287</v>
      </c>
      <c r="E12" s="18" t="s">
        <v>26</v>
      </c>
      <c r="F12" s="18" t="s">
        <v>27</v>
      </c>
      <c r="G12" s="20">
        <v>1049.57</v>
      </c>
      <c r="H12" s="20"/>
      <c r="I12" s="20">
        <v>629.74</v>
      </c>
      <c r="J12" s="20"/>
      <c r="K12" s="20">
        <v>294.27</v>
      </c>
      <c r="L12" s="20"/>
      <c r="M12" s="20"/>
      <c r="N12" s="20">
        <v>138.38</v>
      </c>
      <c r="O12" s="20">
        <v>0</v>
      </c>
      <c r="P12" s="20">
        <v>413.98</v>
      </c>
      <c r="Q12" s="20">
        <v>229.7</v>
      </c>
      <c r="R12" s="20"/>
      <c r="S12" s="20">
        <v>73.41</v>
      </c>
      <c r="T12" s="20">
        <v>231.19</v>
      </c>
      <c r="U12" s="20">
        <f t="shared" si="2"/>
        <v>3060.24</v>
      </c>
      <c r="V12" s="31">
        <v>0</v>
      </c>
      <c r="W12" s="30">
        <v>17.690000000000001</v>
      </c>
      <c r="X12" s="30">
        <v>134.4</v>
      </c>
      <c r="Y12" s="20">
        <v>0</v>
      </c>
      <c r="Z12" s="20">
        <v>0</v>
      </c>
      <c r="AA12" s="31">
        <v>0</v>
      </c>
      <c r="AB12" s="20"/>
      <c r="AC12" s="32">
        <v>0</v>
      </c>
      <c r="AD12" s="20">
        <f t="shared" si="0"/>
        <v>152.09</v>
      </c>
      <c r="AE12" s="20">
        <f t="shared" si="1"/>
        <v>2908.1499999999996</v>
      </c>
      <c r="AF12" s="21">
        <f t="shared" si="3"/>
        <v>5816.2999999999993</v>
      </c>
    </row>
    <row r="13" spans="1:32" ht="15" customHeight="1">
      <c r="A13" s="17" t="s">
        <v>33</v>
      </c>
      <c r="B13" s="18" t="s">
        <v>34</v>
      </c>
      <c r="C13" s="18" t="s">
        <v>25</v>
      </c>
      <c r="D13" s="18" t="s">
        <v>35</v>
      </c>
      <c r="E13" s="18" t="s">
        <v>26</v>
      </c>
      <c r="F13" s="18" t="s">
        <v>36</v>
      </c>
      <c r="G13" s="20">
        <v>552.52</v>
      </c>
      <c r="H13" s="20"/>
      <c r="I13" s="20">
        <v>331.51</v>
      </c>
      <c r="J13" s="20"/>
      <c r="K13" s="20">
        <v>127.46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146.99</v>
      </c>
      <c r="T13" s="20">
        <v>257.16000000000003</v>
      </c>
      <c r="U13" s="20">
        <f t="shared" si="2"/>
        <v>2197.6999999999998</v>
      </c>
      <c r="V13" s="31">
        <v>0</v>
      </c>
      <c r="W13" s="30">
        <v>9.31</v>
      </c>
      <c r="X13" s="30">
        <v>92.28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0"/>
        <v>101.59</v>
      </c>
      <c r="AE13" s="20">
        <f t="shared" si="1"/>
        <v>2096.1099999999997</v>
      </c>
      <c r="AF13" s="21">
        <f t="shared" si="3"/>
        <v>4192.2199999999993</v>
      </c>
    </row>
    <row r="14" spans="1:32" ht="15" customHeight="1">
      <c r="A14" s="17" t="s">
        <v>37</v>
      </c>
      <c r="B14" s="18" t="s">
        <v>38</v>
      </c>
      <c r="C14" s="18" t="s">
        <v>25</v>
      </c>
      <c r="D14" s="19">
        <v>39580</v>
      </c>
      <c r="E14" s="18" t="s">
        <v>26</v>
      </c>
      <c r="F14" s="18" t="s">
        <v>36</v>
      </c>
      <c r="G14" s="20">
        <v>552.52</v>
      </c>
      <c r="H14" s="20"/>
      <c r="I14" s="20">
        <v>331.51</v>
      </c>
      <c r="J14" s="20"/>
      <c r="K14" s="20">
        <v>93.19</v>
      </c>
      <c r="L14" s="20"/>
      <c r="M14" s="20"/>
      <c r="N14" s="20">
        <v>138.38</v>
      </c>
      <c r="O14" s="20">
        <v>0</v>
      </c>
      <c r="P14" s="20">
        <v>413.98</v>
      </c>
      <c r="Q14" s="20">
        <v>229.7</v>
      </c>
      <c r="R14" s="20"/>
      <c r="S14" s="20">
        <v>149.18</v>
      </c>
      <c r="T14" s="20">
        <v>257.16000000000003</v>
      </c>
      <c r="U14" s="20">
        <f t="shared" si="2"/>
        <v>2165.62</v>
      </c>
      <c r="V14" s="31">
        <v>0</v>
      </c>
      <c r="W14" s="30">
        <v>9.31</v>
      </c>
      <c r="X14" s="30">
        <v>92.28</v>
      </c>
      <c r="Y14" s="20">
        <v>0</v>
      </c>
      <c r="Z14" s="20">
        <v>0</v>
      </c>
      <c r="AA14" s="29">
        <v>411.07</v>
      </c>
      <c r="AB14" s="30"/>
      <c r="AC14" s="32">
        <v>0</v>
      </c>
      <c r="AD14" s="20">
        <f t="shared" si="0"/>
        <v>512.66</v>
      </c>
      <c r="AE14" s="20">
        <f t="shared" si="1"/>
        <v>1652.96</v>
      </c>
      <c r="AF14" s="21">
        <f t="shared" si="3"/>
        <v>3305.92</v>
      </c>
    </row>
    <row r="15" spans="1:32" ht="15" customHeight="1">
      <c r="A15" s="17" t="s">
        <v>39</v>
      </c>
      <c r="B15" s="18" t="s">
        <v>40</v>
      </c>
      <c r="C15" s="18" t="s">
        <v>25</v>
      </c>
      <c r="D15" s="18" t="s">
        <v>41</v>
      </c>
      <c r="E15" s="18" t="s">
        <v>26</v>
      </c>
      <c r="F15" s="18" t="s">
        <v>27</v>
      </c>
      <c r="G15" s="20">
        <v>1049.57</v>
      </c>
      <c r="H15" s="20"/>
      <c r="I15" s="20">
        <v>629.74</v>
      </c>
      <c r="J15" s="20"/>
      <c r="K15" s="20">
        <v>233.5</v>
      </c>
      <c r="L15" s="20"/>
      <c r="M15" s="20"/>
      <c r="N15" s="20">
        <v>138.38</v>
      </c>
      <c r="O15" s="20">
        <v>0</v>
      </c>
      <c r="P15" s="20">
        <v>413.98</v>
      </c>
      <c r="Q15" s="20">
        <v>229.7</v>
      </c>
      <c r="R15" s="20"/>
      <c r="S15" s="20">
        <v>77.3</v>
      </c>
      <c r="T15" s="20">
        <v>231.19</v>
      </c>
      <c r="U15" s="20">
        <f t="shared" si="2"/>
        <v>3003.36</v>
      </c>
      <c r="V15" s="31">
        <v>0</v>
      </c>
      <c r="W15" s="30">
        <v>17.690000000000001</v>
      </c>
      <c r="X15" s="30">
        <v>131.66999999999999</v>
      </c>
      <c r="Y15" s="20">
        <v>0</v>
      </c>
      <c r="Z15" s="20">
        <v>0</v>
      </c>
      <c r="AA15" s="31">
        <v>0</v>
      </c>
      <c r="AB15" s="20"/>
      <c r="AC15" s="32">
        <v>0</v>
      </c>
      <c r="AD15" s="20">
        <f t="shared" si="0"/>
        <v>149.35999999999999</v>
      </c>
      <c r="AE15" s="20">
        <f t="shared" si="1"/>
        <v>2854</v>
      </c>
      <c r="AF15" s="21">
        <f t="shared" si="3"/>
        <v>5708</v>
      </c>
    </row>
    <row r="16" spans="1:32" ht="15" customHeight="1">
      <c r="A16" s="17" t="s">
        <v>42</v>
      </c>
      <c r="B16" s="18" t="s">
        <v>43</v>
      </c>
      <c r="C16" s="18" t="s">
        <v>54</v>
      </c>
      <c r="D16" s="19">
        <v>41944</v>
      </c>
      <c r="E16" s="18" t="s">
        <v>26</v>
      </c>
      <c r="F16" s="1" t="s">
        <v>87</v>
      </c>
      <c r="G16" s="20">
        <v>906.03</v>
      </c>
      <c r="H16" s="20"/>
      <c r="I16" s="20">
        <v>806.36</v>
      </c>
      <c r="J16" s="20"/>
      <c r="K16" s="20">
        <v>0</v>
      </c>
      <c r="L16" s="20"/>
      <c r="M16" s="20">
        <v>88.5</v>
      </c>
      <c r="N16" s="20">
        <v>249.15</v>
      </c>
      <c r="O16" s="20">
        <v>0</v>
      </c>
      <c r="P16" s="20">
        <v>791.59</v>
      </c>
      <c r="Q16" s="20">
        <v>439.19</v>
      </c>
      <c r="R16" s="20">
        <v>507.65</v>
      </c>
      <c r="S16" s="20">
        <v>103.83</v>
      </c>
      <c r="T16" s="20">
        <v>0</v>
      </c>
      <c r="U16" s="20">
        <f t="shared" si="2"/>
        <v>3892.3</v>
      </c>
      <c r="V16" s="31">
        <v>0</v>
      </c>
      <c r="W16" s="30">
        <v>18.04</v>
      </c>
      <c r="X16" s="30">
        <v>340</v>
      </c>
      <c r="Y16" s="20">
        <v>0</v>
      </c>
      <c r="Z16" s="29">
        <v>17.12</v>
      </c>
      <c r="AA16" s="31">
        <v>0</v>
      </c>
      <c r="AB16" s="30">
        <v>125</v>
      </c>
      <c r="AC16" s="32">
        <v>710.56</v>
      </c>
      <c r="AD16" s="20">
        <f t="shared" si="0"/>
        <v>1210.72</v>
      </c>
      <c r="AE16" s="20">
        <f t="shared" si="1"/>
        <v>2681.58</v>
      </c>
      <c r="AF16" s="21">
        <f t="shared" si="3"/>
        <v>5363.16</v>
      </c>
    </row>
    <row r="17" spans="1:32" ht="15" customHeight="1">
      <c r="A17" s="17" t="s">
        <v>44</v>
      </c>
      <c r="B17" s="18" t="s">
        <v>45</v>
      </c>
      <c r="C17" s="18" t="s">
        <v>25</v>
      </c>
      <c r="D17" s="19">
        <v>37265</v>
      </c>
      <c r="E17" s="18" t="s">
        <v>26</v>
      </c>
      <c r="F17" s="18" t="s">
        <v>27</v>
      </c>
      <c r="G17" s="20">
        <v>1049.57</v>
      </c>
      <c r="H17" s="20"/>
      <c r="I17" s="20">
        <v>629.74</v>
      </c>
      <c r="J17" s="20"/>
      <c r="K17" s="20">
        <v>233.5</v>
      </c>
      <c r="L17" s="20"/>
      <c r="M17" s="20"/>
      <c r="N17" s="20">
        <v>138.38</v>
      </c>
      <c r="O17" s="20">
        <v>0</v>
      </c>
      <c r="P17" s="20">
        <v>413.98</v>
      </c>
      <c r="Q17" s="20">
        <v>229.7</v>
      </c>
      <c r="R17" s="20"/>
      <c r="S17" s="20">
        <v>77.3</v>
      </c>
      <c r="T17" s="20">
        <v>231.19</v>
      </c>
      <c r="U17" s="20">
        <f t="shared" si="2"/>
        <v>3003.36</v>
      </c>
      <c r="V17" s="31">
        <v>0</v>
      </c>
      <c r="W17" s="30">
        <v>17.690000000000001</v>
      </c>
      <c r="X17" s="30">
        <v>134.4</v>
      </c>
      <c r="Y17" s="20">
        <v>0</v>
      </c>
      <c r="Z17" s="20">
        <v>0</v>
      </c>
      <c r="AA17" s="31">
        <v>0</v>
      </c>
      <c r="AB17" s="20"/>
      <c r="AC17" s="32">
        <v>0</v>
      </c>
      <c r="AD17" s="20">
        <f t="shared" si="0"/>
        <v>152.09</v>
      </c>
      <c r="AE17" s="20">
        <f t="shared" si="1"/>
        <v>2851.27</v>
      </c>
      <c r="AF17" s="21">
        <f t="shared" si="3"/>
        <v>5702.54</v>
      </c>
    </row>
    <row r="18" spans="1:32" ht="15" customHeight="1">
      <c r="A18" s="17" t="s">
        <v>102</v>
      </c>
      <c r="B18" s="18" t="s">
        <v>103</v>
      </c>
      <c r="C18" s="18" t="s">
        <v>25</v>
      </c>
      <c r="D18" s="19" t="s">
        <v>104</v>
      </c>
      <c r="E18" s="18" t="s">
        <v>26</v>
      </c>
      <c r="F18" s="18" t="s">
        <v>105</v>
      </c>
      <c r="G18" s="20">
        <v>2037.95</v>
      </c>
      <c r="H18" s="20"/>
      <c r="I18" s="20">
        <v>1222.77</v>
      </c>
      <c r="J18" s="20"/>
      <c r="K18" s="20"/>
      <c r="L18" s="20"/>
      <c r="M18" s="20"/>
      <c r="N18" s="20">
        <v>131.36000000000001</v>
      </c>
      <c r="O18" s="20">
        <v>3704.64</v>
      </c>
      <c r="P18" s="20">
        <v>393.09</v>
      </c>
      <c r="Q18" s="20">
        <v>218.11</v>
      </c>
      <c r="R18" s="20"/>
      <c r="S18" s="20"/>
      <c r="T18" s="20">
        <v>2000</v>
      </c>
      <c r="U18" s="20">
        <f t="shared" si="2"/>
        <v>9707.92</v>
      </c>
      <c r="V18" s="20">
        <v>849.62</v>
      </c>
      <c r="W18" s="30">
        <v>34.35</v>
      </c>
      <c r="X18" s="30">
        <v>436.86</v>
      </c>
      <c r="Y18" s="20"/>
      <c r="Z18" s="20"/>
      <c r="AA18" s="20"/>
      <c r="AB18" s="20"/>
      <c r="AC18" s="20"/>
      <c r="AD18" s="20">
        <f t="shared" ref="AD18" si="7">SUM(V18:AC18)</f>
        <v>1320.83</v>
      </c>
      <c r="AE18" s="20">
        <f t="shared" ref="AE18" si="8">U18-AD18</f>
        <v>8387.09</v>
      </c>
      <c r="AF18" s="21">
        <f t="shared" ref="AF18" si="9">AE18*2</f>
        <v>16774.18</v>
      </c>
    </row>
    <row r="19" spans="1:32" ht="15" customHeight="1">
      <c r="A19" s="36" t="s">
        <v>46</v>
      </c>
      <c r="B19" s="37" t="s">
        <v>47</v>
      </c>
      <c r="C19" s="37" t="s">
        <v>97</v>
      </c>
      <c r="D19" s="38">
        <v>39203</v>
      </c>
      <c r="E19" s="37" t="s">
        <v>26</v>
      </c>
      <c r="F19" s="1" t="s">
        <v>99</v>
      </c>
      <c r="G19" s="34">
        <v>0</v>
      </c>
      <c r="H19" s="34">
        <v>1400.72</v>
      </c>
      <c r="I19" s="34">
        <v>0</v>
      </c>
      <c r="J19" s="34">
        <v>840.43</v>
      </c>
      <c r="K19" s="34">
        <v>308.42</v>
      </c>
      <c r="L19" s="34">
        <v>782.07</v>
      </c>
      <c r="M19" s="34"/>
      <c r="N19" s="34">
        <v>0</v>
      </c>
      <c r="O19" s="34">
        <v>586.29999999999995</v>
      </c>
      <c r="P19" s="34">
        <v>0</v>
      </c>
      <c r="Q19" s="34">
        <v>0</v>
      </c>
      <c r="R19" s="34"/>
      <c r="S19" s="34">
        <v>0</v>
      </c>
      <c r="T19" s="34">
        <v>2000</v>
      </c>
      <c r="U19" s="34">
        <f t="shared" si="2"/>
        <v>5917.9400000000005</v>
      </c>
      <c r="V19" s="35">
        <v>94.68</v>
      </c>
      <c r="W19" s="33">
        <v>23.61</v>
      </c>
      <c r="X19" s="33">
        <v>266.31</v>
      </c>
      <c r="Y19" s="34">
        <v>0</v>
      </c>
      <c r="Z19" s="34">
        <v>0</v>
      </c>
      <c r="AA19" s="35">
        <v>0</v>
      </c>
      <c r="AB19" s="34"/>
      <c r="AC19" s="39">
        <v>1025.3499999999999</v>
      </c>
      <c r="AD19" s="20">
        <f t="shared" si="0"/>
        <v>1409.9499999999998</v>
      </c>
      <c r="AE19" s="20">
        <f t="shared" si="1"/>
        <v>4507.9900000000007</v>
      </c>
      <c r="AF19" s="21">
        <f>AE19*2</f>
        <v>9015.9800000000014</v>
      </c>
    </row>
    <row r="20" spans="1:32" ht="15" customHeight="1">
      <c r="A20" s="17" t="s">
        <v>48</v>
      </c>
      <c r="B20" s="18" t="s">
        <v>49</v>
      </c>
      <c r="C20" s="18" t="s">
        <v>25</v>
      </c>
      <c r="D20" s="19">
        <v>38078</v>
      </c>
      <c r="E20" s="18" t="s">
        <v>26</v>
      </c>
      <c r="F20" s="18" t="s">
        <v>107</v>
      </c>
      <c r="G20" s="30">
        <v>1973.38</v>
      </c>
      <c r="H20" s="30"/>
      <c r="I20" s="30">
        <v>1184.03</v>
      </c>
      <c r="J20" s="30"/>
      <c r="K20" s="30">
        <v>540.62</v>
      </c>
      <c r="L20" s="30"/>
      <c r="M20" s="30"/>
      <c r="N20" s="30">
        <v>138.38</v>
      </c>
      <c r="O20" s="30">
        <v>1651.18</v>
      </c>
      <c r="P20" s="20">
        <v>413.98</v>
      </c>
      <c r="Q20" s="20">
        <v>229.7</v>
      </c>
      <c r="R20" s="20"/>
      <c r="S20" s="20">
        <v>0</v>
      </c>
      <c r="T20" s="30">
        <v>2000</v>
      </c>
      <c r="U20" s="20">
        <f t="shared" si="2"/>
        <v>8131.2699999999995</v>
      </c>
      <c r="V20" s="29">
        <v>524.16</v>
      </c>
      <c r="W20" s="30">
        <v>33.26</v>
      </c>
      <c r="X20" s="30">
        <v>365.91</v>
      </c>
      <c r="Y20" s="20">
        <v>0</v>
      </c>
      <c r="Z20" s="20">
        <v>0</v>
      </c>
      <c r="AA20" s="31">
        <v>0</v>
      </c>
      <c r="AB20" s="20"/>
      <c r="AC20" s="32">
        <v>0</v>
      </c>
      <c r="AD20" s="20">
        <f t="shared" si="0"/>
        <v>923.32999999999993</v>
      </c>
      <c r="AE20" s="20">
        <f t="shared" si="1"/>
        <v>7207.94</v>
      </c>
      <c r="AF20" s="21">
        <f t="shared" si="3"/>
        <v>14415.88</v>
      </c>
    </row>
    <row r="21" spans="1:32" ht="15" customHeight="1">
      <c r="A21" s="17" t="s">
        <v>50</v>
      </c>
      <c r="B21" s="18" t="s">
        <v>51</v>
      </c>
      <c r="C21" s="18" t="s">
        <v>25</v>
      </c>
      <c r="D21" s="19">
        <v>39091</v>
      </c>
      <c r="E21" s="18" t="s">
        <v>26</v>
      </c>
      <c r="F21" s="18" t="s">
        <v>36</v>
      </c>
      <c r="G21" s="20">
        <v>552.52</v>
      </c>
      <c r="H21" s="20"/>
      <c r="I21" s="20">
        <v>331.51</v>
      </c>
      <c r="J21" s="20"/>
      <c r="K21" s="20">
        <v>93.19</v>
      </c>
      <c r="L21" s="20"/>
      <c r="M21" s="20"/>
      <c r="N21" s="20">
        <v>138.38</v>
      </c>
      <c r="O21" s="20">
        <v>0</v>
      </c>
      <c r="P21" s="20">
        <v>413.98</v>
      </c>
      <c r="Q21" s="20">
        <v>229.7</v>
      </c>
      <c r="R21" s="20"/>
      <c r="S21" s="20">
        <v>149.18</v>
      </c>
      <c r="T21" s="20">
        <v>257.16000000000003</v>
      </c>
      <c r="U21" s="20">
        <f t="shared" si="2"/>
        <v>2165.62</v>
      </c>
      <c r="V21" s="31">
        <v>0</v>
      </c>
      <c r="W21" s="30">
        <v>9.31</v>
      </c>
      <c r="X21" s="30">
        <v>92.28</v>
      </c>
      <c r="Y21" s="20">
        <v>0</v>
      </c>
      <c r="Z21" s="20">
        <v>0</v>
      </c>
      <c r="AA21" s="31">
        <v>0</v>
      </c>
      <c r="AB21" s="20"/>
      <c r="AC21" s="32">
        <v>0</v>
      </c>
      <c r="AD21" s="20">
        <f t="shared" si="0"/>
        <v>101.59</v>
      </c>
      <c r="AE21" s="20">
        <f t="shared" si="1"/>
        <v>2064.0299999999997</v>
      </c>
      <c r="AF21" s="21">
        <f t="shared" si="3"/>
        <v>4128.0599999999995</v>
      </c>
    </row>
    <row r="22" spans="1:32" ht="15" customHeight="1">
      <c r="A22" s="17" t="s">
        <v>52</v>
      </c>
      <c r="B22" s="18" t="s">
        <v>53</v>
      </c>
      <c r="C22" s="37" t="s">
        <v>97</v>
      </c>
      <c r="D22" s="19">
        <v>38534</v>
      </c>
      <c r="E22" s="18" t="s">
        <v>26</v>
      </c>
      <c r="F22" s="18" t="s">
        <v>106</v>
      </c>
      <c r="G22" s="34">
        <v>0</v>
      </c>
      <c r="H22" s="30">
        <v>1476.08</v>
      </c>
      <c r="I22" s="34">
        <v>0</v>
      </c>
      <c r="J22" s="30">
        <v>885.65</v>
      </c>
      <c r="K22" s="30">
        <v>324.48</v>
      </c>
      <c r="L22" s="30">
        <v>782.07</v>
      </c>
      <c r="M22" s="30"/>
      <c r="N22" s="34">
        <v>0</v>
      </c>
      <c r="O22" s="30">
        <v>1534.2</v>
      </c>
      <c r="P22" s="34">
        <v>0</v>
      </c>
      <c r="Q22" s="34">
        <v>0</v>
      </c>
      <c r="R22" s="20"/>
      <c r="S22" s="20">
        <v>0</v>
      </c>
      <c r="T22" s="30">
        <v>2000</v>
      </c>
      <c r="U22" s="20">
        <f t="shared" si="2"/>
        <v>7002.4800000000005</v>
      </c>
      <c r="V22" s="29">
        <v>337.77</v>
      </c>
      <c r="W22" s="30">
        <v>24.88</v>
      </c>
      <c r="X22" s="30">
        <v>315.11</v>
      </c>
      <c r="Y22" s="20">
        <v>0</v>
      </c>
      <c r="Z22" s="20">
        <v>0</v>
      </c>
      <c r="AA22" s="31">
        <v>0</v>
      </c>
      <c r="AB22" s="20"/>
      <c r="AC22" s="29">
        <v>3164.19</v>
      </c>
      <c r="AD22" s="20">
        <f t="shared" si="0"/>
        <v>3841.95</v>
      </c>
      <c r="AE22" s="20">
        <f t="shared" si="1"/>
        <v>3160.5300000000007</v>
      </c>
      <c r="AF22" s="21">
        <f t="shared" si="3"/>
        <v>6321.0600000000013</v>
      </c>
    </row>
    <row r="23" spans="1:32" ht="15" customHeight="1">
      <c r="A23" s="22"/>
      <c r="B23" s="22" t="s">
        <v>108</v>
      </c>
      <c r="C23" s="22" t="s">
        <v>54</v>
      </c>
      <c r="D23" s="22"/>
      <c r="E23" s="22" t="s">
        <v>109</v>
      </c>
      <c r="F23" s="22" t="s">
        <v>55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4">
        <v>0</v>
      </c>
      <c r="AF23" s="21">
        <v>0</v>
      </c>
    </row>
    <row r="24" spans="1:32" ht="15" customHeight="1">
      <c r="AD24" s="26" t="s">
        <v>81</v>
      </c>
      <c r="AE24" s="27">
        <f>SUM(AE8:AE23)</f>
        <v>64144.299999999996</v>
      </c>
      <c r="AF24" s="28">
        <f>SUM(AF8:AF23)</f>
        <v>128288.59999999999</v>
      </c>
    </row>
    <row r="25" spans="1:32" ht="15" customHeight="1">
      <c r="AE25" s="11"/>
    </row>
    <row r="26" spans="1:32" ht="15" customHeight="1">
      <c r="A26" s="4" t="s">
        <v>56</v>
      </c>
      <c r="B26"/>
      <c r="C26" s="5"/>
      <c r="D26" s="5"/>
      <c r="E26"/>
      <c r="AE26" s="11"/>
    </row>
    <row r="27" spans="1:32" ht="15" customHeight="1">
      <c r="A27" s="6" t="s">
        <v>57</v>
      </c>
      <c r="B27"/>
      <c r="C27" s="5"/>
      <c r="D27" s="5"/>
      <c r="E27"/>
    </row>
    <row r="28" spans="1:32" ht="15" customHeight="1">
      <c r="A28" s="6" t="s">
        <v>58</v>
      </c>
      <c r="B28"/>
      <c r="C28" s="5"/>
      <c r="D28" s="5"/>
      <c r="E28"/>
    </row>
    <row r="29" spans="1:32" ht="15" customHeight="1">
      <c r="A29" s="6"/>
      <c r="B29"/>
      <c r="C29" s="5"/>
      <c r="D29" s="5"/>
      <c r="E29"/>
    </row>
    <row r="30" spans="1:32" ht="15" customHeight="1">
      <c r="A30"/>
      <c r="B30"/>
      <c r="C30" s="7" t="s">
        <v>59</v>
      </c>
      <c r="D30" s="8" t="s">
        <v>60</v>
      </c>
      <c r="E30"/>
    </row>
    <row r="32" spans="1:32" ht="15" customHeight="1">
      <c r="A32" s="6" t="s">
        <v>61</v>
      </c>
    </row>
    <row r="33" spans="1:1" ht="15" customHeight="1">
      <c r="A33" s="10" t="s">
        <v>68</v>
      </c>
    </row>
    <row r="34" spans="1:1" ht="15" customHeight="1">
      <c r="A34" s="10" t="s">
        <v>69</v>
      </c>
    </row>
    <row r="35" spans="1:1" ht="15" customHeight="1">
      <c r="A35" s="9" t="s">
        <v>62</v>
      </c>
    </row>
    <row r="36" spans="1:1" ht="15" customHeight="1">
      <c r="A36" s="9" t="s">
        <v>63</v>
      </c>
    </row>
    <row r="37" spans="1:1" ht="15" customHeight="1">
      <c r="A37" s="9" t="s">
        <v>64</v>
      </c>
    </row>
    <row r="38" spans="1:1" ht="15" customHeight="1">
      <c r="A38" s="9" t="s">
        <v>70</v>
      </c>
    </row>
    <row r="39" spans="1:1" ht="15" customHeight="1">
      <c r="A39" s="10" t="s">
        <v>65</v>
      </c>
    </row>
    <row r="40" spans="1:1" ht="15" customHeight="1">
      <c r="A40" s="9" t="s">
        <v>71</v>
      </c>
    </row>
    <row r="41" spans="1:1" ht="15" customHeight="1">
      <c r="A41" s="9" t="s">
        <v>72</v>
      </c>
    </row>
    <row r="42" spans="1:1" ht="15" customHeight="1">
      <c r="A42" s="9" t="s">
        <v>73</v>
      </c>
    </row>
    <row r="43" spans="1:1" ht="15" customHeight="1">
      <c r="A43" s="9" t="s">
        <v>66</v>
      </c>
    </row>
    <row r="44" spans="1:1" ht="15" customHeight="1">
      <c r="A44" s="9" t="s">
        <v>67</v>
      </c>
    </row>
    <row r="45" spans="1:1" ht="15" customHeight="1">
      <c r="A45" s="25" t="s">
        <v>77</v>
      </c>
    </row>
  </sheetData>
  <mergeCells count="2">
    <mergeCell ref="G6:U6"/>
    <mergeCell ref="V6:AD6"/>
  </mergeCells>
  <hyperlinks>
    <hyperlink ref="D3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2019-10-23T20:28:10Z</dcterms:modified>
</cp:coreProperties>
</file>