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4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AD9" i="2" l="1"/>
  <c r="U9" i="2"/>
  <c r="AE9" i="2" s="1"/>
  <c r="AD8" i="2"/>
  <c r="U8" i="2"/>
  <c r="AE8" i="2" s="1"/>
  <c r="AF8" i="2" s="1"/>
  <c r="AF9" i="2" l="1"/>
  <c r="AD11" i="2"/>
  <c r="U11" i="2" l="1"/>
  <c r="AE11" i="2" s="1"/>
  <c r="AF11" i="2" s="1"/>
  <c r="AD14" i="2" l="1"/>
  <c r="U14" i="2"/>
  <c r="AD10" i="2"/>
  <c r="AD12" i="2"/>
  <c r="AD13" i="2"/>
  <c r="AD15" i="2"/>
  <c r="AD16" i="2"/>
  <c r="U10" i="2"/>
  <c r="U12" i="2"/>
  <c r="U13" i="2"/>
  <c r="U15" i="2"/>
  <c r="U16" i="2"/>
  <c r="AE14" i="2" l="1"/>
  <c r="AF14" i="2" s="1"/>
  <c r="AE13" i="2"/>
  <c r="AF13" i="2" s="1"/>
  <c r="AE15" i="2"/>
  <c r="AF15" i="2" s="1"/>
  <c r="AE12" i="2"/>
  <c r="AF12" i="2" s="1"/>
  <c r="AE16" i="2"/>
  <c r="AF16" i="2" s="1"/>
  <c r="AE10" i="2"/>
  <c r="AF10" i="2" l="1"/>
  <c r="AF20" i="2" s="1"/>
  <c r="AE20" i="2"/>
</calcChain>
</file>

<file path=xl/sharedStrings.xml><?xml version="1.0" encoding="utf-8"?>
<sst xmlns="http://schemas.openxmlformats.org/spreadsheetml/2006/main" count="120" uniqueCount="98">
  <si>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</si>
  <si>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</si>
  <si>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</si>
  <si>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</si>
  <si>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</si>
  <si>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</si>
  <si>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</si>
  <si>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</si>
  <si>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</si>
  <si>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</si>
  <si>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</si>
  <si>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</si>
  <si>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</si>
  <si>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</si>
  <si>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</si>
  <si>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</si>
  <si>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</si>
  <si>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</si>
  <si>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</si>
  <si>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</si>
  <si>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</si>
  <si>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</si>
  <si>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</si>
  <si>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</si>
  <si>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</si>
  <si>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193E - AUXILIAR ADMINISTRATIVO E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</si>
  <si>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</si>
  <si>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</si>
  <si>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</si>
  <si>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</si>
  <si>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</si>
  <si>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</si>
  <si>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</si>
  <si>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</si>
  <si>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</si>
  <si>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VER NOTA AL PIE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</si>
  <si>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 LA SECRETARÍA DE FINANZAS Y ADMINISTRACIÓN</t>
    </r>
  </si>
  <si>
    <t>DEL GOBIERNO DEL ESTADO DE COLIMA Y SON PAGADOS POR DICHA SECRETARÍA. SE PUEDE OBSERVAR LA REMUNERACIÓN MENSUAL Y EL SISTEMA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</si>
  <si>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</si>
  <si>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</si>
  <si>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</si>
  <si>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</si>
  <si>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</si>
  <si>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</si>
  <si>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</si>
  <si>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</si>
  <si>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</si>
  <si>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</si>
  <si>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</si>
  <si>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</si>
  <si>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</si>
  <si>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</si>
  <si>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</si>
  <si>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</si>
  <si>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</si>
  <si>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</si>
  <si>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</si>
  <si>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</si>
  <si>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</si>
  <si>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</si>
  <si>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</si>
  <si>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</si>
  <si>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</si>
  <si>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</si>
  <si>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</si>
  <si>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</si>
  <si>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</si>
  <si>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</si>
  <si>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</si>
  <si>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</si>
  <si>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</si>
  <si>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</si>
  <si>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</si>
  <si>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</si>
  <si>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</si>
  <si>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</si>
  <si>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28162</t>
  </si>
  <si>
    <t>OLIVERA FERNANDEZ IRMA LETICIA</t>
  </si>
  <si>
    <t>01/09/2016</t>
  </si>
  <si>
    <t>184  - AUXILIAR TECNICO</t>
  </si>
  <si>
    <t>193  - AUXILIAR ADMINISTRATIVO</t>
  </si>
  <si>
    <t>CÁRDENAS EUSEBIO DONATO MARTÍN</t>
  </si>
  <si>
    <t>COMISIONADO</t>
  </si>
  <si>
    <t>083 - JEFE DE DEPARTAMENTO</t>
  </si>
  <si>
    <t>MARIA CONCEPCIÓN GUTIÉRREZ LARIOS</t>
  </si>
  <si>
    <t>33936</t>
  </si>
  <si>
    <t>LOZANO FERNANDEZ ARIANA PAOLA</t>
  </si>
  <si>
    <t>16/03/2021</t>
  </si>
  <si>
    <t>155A - SECRETARIO PRIVADO A</t>
  </si>
  <si>
    <t>Remuneración Mensual por puesto y sistema de compensación del 16/abr/2021 al 31/dic/2021</t>
  </si>
  <si>
    <t>33969</t>
  </si>
  <si>
    <t>BRACAMONTES RAMIREZ TERESA MARGARITA</t>
  </si>
  <si>
    <t>01/04/2021</t>
  </si>
  <si>
    <t>33998</t>
  </si>
  <si>
    <t>FIERROS CRUZ MA TERESA</t>
  </si>
  <si>
    <t>14/04/2021</t>
  </si>
  <si>
    <t>057A - DIRECTOR A</t>
  </si>
  <si>
    <t>KENIA ELIZABETH RAMÍREZ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</si>
</sst>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E05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2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1" xfId="0" applyNumberFormat="1" applyFont="1" applyBorder="1" applyAlignment="1">
      <alignment vertical="center"/>
    </xf>
    <xf numFmtId="164" fontId="23" fillId="0" borderId="10" xfId="33" applyFont="1" applyBorder="1" applyAlignment="1">
      <alignment vertical="center"/>
    </xf>
    <xf numFmtId="164" fontId="23" fillId="0" borderId="11" xfId="33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164" fontId="23" fillId="0" borderId="12" xfId="33" applyFont="1" applyBorder="1" applyAlignment="1">
      <alignment vertical="center"/>
    </xf>
    <xf numFmtId="164" fontId="23" fillId="0" borderId="13" xfId="33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4" fontId="23" fillId="0" borderId="1" xfId="33" applyFont="1" applyBorder="1" applyAlignment="1">
      <alignment horizontal="center" vertical="center"/>
    </xf>
    <xf numFmtId="164" fontId="23" fillId="0" borderId="12" xfId="33" applyFont="1" applyBorder="1" applyAlignment="1">
      <alignment horizontal="center"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164" fontId="23" fillId="0" borderId="15" xfId="33" applyFont="1" applyBorder="1" applyAlignment="1">
      <alignment vertical="center"/>
    </xf>
    <xf numFmtId="43" fontId="23" fillId="0" borderId="12" xfId="0" applyNumberFormat="1" applyFont="1" applyBorder="1" applyAlignment="1">
      <alignment vertical="center"/>
    </xf>
    <xf numFmtId="0" fontId="23" fillId="0" borderId="1" xfId="0" applyFont="1" applyBorder="1" applyAlignment="1">
      <alignment horizontal="left" vertical="center"/>
    </xf>
    <xf numFmtId="164" fontId="23" fillId="0" borderId="1" xfId="33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43" fontId="23" fillId="0" borderId="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abSelected="1" workbookViewId="0">
      <selection activeCell="D14" sqref="D14"/>
    </sheetView>
  </sheetViews>
  <sheetFormatPr baseColWidth="10" defaultRowHeight="15" customHeight="1" x14ac:dyDescent="0.25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28" style="1" bestFit="1" customWidth="1"/>
    <col min="7" max="7" width="12" style="3" bestFit="1" customWidth="1"/>
    <col min="8" max="8" width="29.28515625" style="3" customWidth="1"/>
    <col min="9" max="9" width="17" style="3" bestFit="1" customWidth="1"/>
    <col min="10" max="10" width="27.85546875" style="3" customWidth="1"/>
    <col min="11" max="11" width="15.85546875" style="3" bestFit="1" customWidth="1"/>
    <col min="12" max="13" width="15.85546875" style="3" customWidth="1"/>
    <col min="14" max="14" width="27.140625" style="3" bestFit="1" customWidth="1"/>
    <col min="15" max="15" width="28.140625" style="3" bestFit="1" customWidth="1"/>
    <col min="16" max="16" width="13.7109375" style="3" bestFit="1" customWidth="1"/>
    <col min="17" max="17" width="21" style="3" bestFit="1" customWidth="1"/>
    <col min="18" max="18" width="24.42578125" style="3" customWidth="1"/>
    <col min="19" max="19" width="26.7109375" style="3" bestFit="1" customWidth="1"/>
    <col min="20" max="20" width="18.42578125" style="3" bestFit="1" customWidth="1"/>
    <col min="21" max="21" width="9.85546875" style="3" bestFit="1" customWidth="1"/>
    <col min="22" max="22" width="9.5703125" style="3" bestFit="1" customWidth="1"/>
    <col min="23" max="23" width="32.28515625" style="3" bestFit="1" customWidth="1"/>
    <col min="24" max="24" width="17.28515625" style="3" bestFit="1" customWidth="1"/>
    <col min="25" max="25" width="51.7109375" style="3" customWidth="1"/>
    <col min="26" max="26" width="27.42578125" style="3" customWidth="1"/>
    <col min="27" max="27" width="20.28515625" style="3" bestFit="1" customWidth="1"/>
    <col min="28" max="28" width="19.7109375" style="3" customWidth="1"/>
    <col min="29" max="29" width="23.140625" style="3" bestFit="1" customWidth="1"/>
    <col min="30" max="30" width="10.28515625" style="3" bestFit="1" customWidth="1"/>
    <col min="31" max="31" width="11.140625" style="3" bestFit="1" customWidth="1"/>
    <col min="32" max="32" width="13.28515625" style="1" customWidth="1"/>
    <col min="33" max="16384" width="11.42578125" style="1"/>
  </cols>
  <sheetData>
    <row r="1" spans="1:32" ht="15" customHeight="1" x14ac:dyDescent="0.2">
      <c r="A1" s="12" t="s">
        <v>55</v>
      </c>
    </row>
    <row r="2" spans="1:32" ht="15" customHeight="1" x14ac:dyDescent="0.2">
      <c r="A2" s="13" t="s">
        <v>56</v>
      </c>
    </row>
    <row r="3" spans="1:32" ht="15" customHeight="1" x14ac:dyDescent="0.25">
      <c r="A3"/>
    </row>
    <row r="4" spans="1:32" ht="15" customHeight="1" x14ac:dyDescent="0.2">
      <c r="A4" s="14" t="s">
        <v>89</v>
      </c>
    </row>
    <row r="6" spans="1:32" ht="15" customHeight="1" x14ac:dyDescent="0.25">
      <c r="G6" s="51" t="s">
        <v>63</v>
      </c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 t="s">
        <v>62</v>
      </c>
      <c r="W6" s="51"/>
      <c r="X6" s="51"/>
      <c r="Y6" s="51"/>
      <c r="Z6" s="51"/>
      <c r="AA6" s="51"/>
      <c r="AB6" s="51"/>
      <c r="AC6" s="51"/>
      <c r="AD6" s="51"/>
      <c r="AE6" s="16" t="s">
        <v>59</v>
      </c>
      <c r="AF6" s="15" t="s">
        <v>60</v>
      </c>
    </row>
    <row r="7" spans="1:32" s="2" customFormat="1" ht="15" customHeigh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6" t="s">
        <v>6</v>
      </c>
      <c r="H7" s="2" t="s">
        <v>74</v>
      </c>
      <c r="I7" s="41" t="s">
        <v>7</v>
      </c>
      <c r="J7" s="2" t="s">
        <v>75</v>
      </c>
      <c r="K7" s="41" t="s">
        <v>8</v>
      </c>
      <c r="L7" s="2" t="s">
        <v>73</v>
      </c>
      <c r="M7" s="2" t="s">
        <v>68</v>
      </c>
      <c r="N7" s="41" t="s">
        <v>9</v>
      </c>
      <c r="O7" s="41" t="s">
        <v>10</v>
      </c>
      <c r="P7" s="41" t="s">
        <v>11</v>
      </c>
      <c r="Q7" s="41" t="s">
        <v>12</v>
      </c>
      <c r="R7" s="42" t="s">
        <v>67</v>
      </c>
      <c r="S7" s="41" t="s">
        <v>13</v>
      </c>
      <c r="T7" s="41" t="s">
        <v>14</v>
      </c>
      <c r="U7" s="41" t="s">
        <v>15</v>
      </c>
      <c r="V7" s="41" t="s">
        <v>16</v>
      </c>
      <c r="W7" s="41" t="s">
        <v>17</v>
      </c>
      <c r="X7" s="41" t="s">
        <v>18</v>
      </c>
      <c r="Y7" s="41" t="s">
        <v>58</v>
      </c>
      <c r="Z7" s="2" t="s">
        <v>69</v>
      </c>
      <c r="AA7" s="41" t="s">
        <v>19</v>
      </c>
      <c r="AB7" s="2" t="s">
        <v>70</v>
      </c>
      <c r="AC7" s="41" t="s">
        <v>20</v>
      </c>
      <c r="AD7" s="41" t="s">
        <v>21</v>
      </c>
      <c r="AE7" s="41" t="s">
        <v>22</v>
      </c>
      <c r="AF7" s="42" t="s">
        <v>54</v>
      </c>
    </row>
    <row r="8" spans="1:32" s="2" customFormat="1" ht="15" customHeight="1" x14ac:dyDescent="0.25">
      <c r="A8" s="38" t="s">
        <v>90</v>
      </c>
      <c r="B8" s="38" t="s">
        <v>91</v>
      </c>
      <c r="C8" s="38" t="s">
        <v>23</v>
      </c>
      <c r="D8" s="38" t="s">
        <v>92</v>
      </c>
      <c r="E8" s="18" t="s">
        <v>24</v>
      </c>
      <c r="F8" s="45" t="s">
        <v>80</v>
      </c>
      <c r="G8" s="46">
        <v>1973.38</v>
      </c>
      <c r="H8" s="47"/>
      <c r="I8" s="39">
        <v>1184.03</v>
      </c>
      <c r="J8" s="38"/>
      <c r="K8" s="39">
        <v>0</v>
      </c>
      <c r="L8" s="38"/>
      <c r="M8" s="38"/>
      <c r="N8" s="39">
        <v>138.38</v>
      </c>
      <c r="O8" s="39">
        <v>1651.18</v>
      </c>
      <c r="P8" s="39">
        <v>413.98</v>
      </c>
      <c r="Q8" s="39">
        <v>229.7</v>
      </c>
      <c r="R8" s="38"/>
      <c r="S8" s="39">
        <v>0</v>
      </c>
      <c r="T8" s="39">
        <v>2000</v>
      </c>
      <c r="U8" s="39">
        <f>SUM(G8:T8)</f>
        <v>7590.6500000000005</v>
      </c>
      <c r="V8" s="39">
        <v>391.32</v>
      </c>
      <c r="W8" s="39">
        <v>33.26</v>
      </c>
      <c r="X8" s="39">
        <v>607.25</v>
      </c>
      <c r="Y8" s="39"/>
      <c r="Z8" s="38"/>
      <c r="AA8" s="39"/>
      <c r="AB8" s="38"/>
      <c r="AC8" s="39">
        <v>694.03</v>
      </c>
      <c r="AD8" s="39">
        <f>SUM(V8:AC8)</f>
        <v>1725.86</v>
      </c>
      <c r="AE8" s="39">
        <f>U8-AD8</f>
        <v>5864.7900000000009</v>
      </c>
      <c r="AF8" s="48">
        <f>AE8*2</f>
        <v>11729.580000000002</v>
      </c>
    </row>
    <row r="9" spans="1:32" s="2" customFormat="1" ht="15" customHeight="1" x14ac:dyDescent="0.25">
      <c r="A9" s="38" t="s">
        <v>93</v>
      </c>
      <c r="B9" s="45" t="s">
        <v>94</v>
      </c>
      <c r="C9" s="38" t="s">
        <v>23</v>
      </c>
      <c r="D9" s="38" t="s">
        <v>95</v>
      </c>
      <c r="E9" s="18" t="s">
        <v>24</v>
      </c>
      <c r="F9" s="45" t="s">
        <v>96</v>
      </c>
      <c r="G9" s="46">
        <v>1956.29</v>
      </c>
      <c r="H9" s="49"/>
      <c r="I9" s="40">
        <v>1173.77</v>
      </c>
      <c r="J9" s="50"/>
      <c r="K9" s="40">
        <v>0</v>
      </c>
      <c r="L9" s="50"/>
      <c r="M9" s="50"/>
      <c r="N9" s="40">
        <v>112.39</v>
      </c>
      <c r="O9" s="40">
        <v>12215.4</v>
      </c>
      <c r="P9" s="40">
        <v>336.2</v>
      </c>
      <c r="Q9" s="40">
        <v>186.57</v>
      </c>
      <c r="R9" s="50"/>
      <c r="S9" s="40">
        <v>0</v>
      </c>
      <c r="T9" s="40">
        <v>2000</v>
      </c>
      <c r="U9" s="40">
        <f>SUM(G9:T9)</f>
        <v>17980.62</v>
      </c>
      <c r="V9" s="40">
        <v>2610.46</v>
      </c>
      <c r="W9" s="40">
        <v>32.97</v>
      </c>
      <c r="X9" s="39">
        <v>952.97</v>
      </c>
      <c r="Y9" s="39"/>
      <c r="Z9" s="38"/>
      <c r="AA9" s="39"/>
      <c r="AB9" s="38"/>
      <c r="AC9" s="39"/>
      <c r="AD9" s="39">
        <f>SUM(V9:AC9)</f>
        <v>3596.3999999999996</v>
      </c>
      <c r="AE9" s="39">
        <f>U9-AD9</f>
        <v>14384.22</v>
      </c>
      <c r="AF9" s="48">
        <f>AE9*2</f>
        <v>28768.44</v>
      </c>
    </row>
    <row r="10" spans="1:32" ht="15" customHeight="1" x14ac:dyDescent="0.25">
      <c r="A10" s="17" t="s">
        <v>64</v>
      </c>
      <c r="B10" s="18" t="s">
        <v>65</v>
      </c>
      <c r="C10" s="18" t="s">
        <v>34</v>
      </c>
      <c r="D10" s="19">
        <v>42994</v>
      </c>
      <c r="E10" s="18" t="s">
        <v>24</v>
      </c>
      <c r="F10" s="1" t="s">
        <v>71</v>
      </c>
      <c r="G10" s="30">
        <v>3863.7</v>
      </c>
      <c r="H10" s="33"/>
      <c r="I10" s="33">
        <v>3438.7</v>
      </c>
      <c r="J10" s="33"/>
      <c r="K10" s="33">
        <v>983.24</v>
      </c>
      <c r="L10" s="33"/>
      <c r="M10" s="33"/>
      <c r="N10" s="34">
        <v>249.15</v>
      </c>
      <c r="O10" s="34">
        <v>0</v>
      </c>
      <c r="P10" s="34">
        <v>791.59</v>
      </c>
      <c r="Q10" s="34">
        <v>439.19</v>
      </c>
      <c r="R10" s="34">
        <v>507.65</v>
      </c>
      <c r="S10" s="34">
        <v>0</v>
      </c>
      <c r="T10" s="34">
        <v>0</v>
      </c>
      <c r="U10" s="34">
        <f t="shared" ref="U10:U16" si="0">SUM(G10:T10)</f>
        <v>10273.219999999999</v>
      </c>
      <c r="V10" s="33">
        <v>1131.6300000000001</v>
      </c>
      <c r="W10" s="33">
        <v>76.930000000000007</v>
      </c>
      <c r="X10" s="29">
        <v>490.55</v>
      </c>
      <c r="Y10" s="34">
        <v>0</v>
      </c>
      <c r="Z10" s="29">
        <v>73.02</v>
      </c>
      <c r="AA10" s="35">
        <v>0</v>
      </c>
      <c r="AB10" s="33">
        <v>250</v>
      </c>
      <c r="AC10" s="43">
        <v>0</v>
      </c>
      <c r="AD10" s="34">
        <f t="shared" ref="AD10:AD16" si="1">SUM(V10:AC10)</f>
        <v>2022.13</v>
      </c>
      <c r="AE10" s="34">
        <f t="shared" ref="AE10:AE16" si="2">U10-AD10</f>
        <v>8251.09</v>
      </c>
      <c r="AF10" s="44">
        <f>AE10*2</f>
        <v>16502.18</v>
      </c>
    </row>
    <row r="11" spans="1:32" ht="15" customHeight="1" x14ac:dyDescent="0.25">
      <c r="A11" s="37" t="s">
        <v>85</v>
      </c>
      <c r="B11" s="18" t="s">
        <v>86</v>
      </c>
      <c r="C11" s="18" t="s">
        <v>23</v>
      </c>
      <c r="D11" s="37" t="s">
        <v>87</v>
      </c>
      <c r="E11" s="18" t="s">
        <v>24</v>
      </c>
      <c r="F11" s="18" t="s">
        <v>88</v>
      </c>
      <c r="G11" s="30">
        <v>2102.06</v>
      </c>
      <c r="H11" s="20"/>
      <c r="I11" s="20">
        <v>1261.24</v>
      </c>
      <c r="J11" s="20"/>
      <c r="K11" s="20">
        <v>0</v>
      </c>
      <c r="L11" s="20"/>
      <c r="M11" s="20"/>
      <c r="N11" s="20">
        <v>133.41999999999999</v>
      </c>
      <c r="O11" s="20">
        <v>0</v>
      </c>
      <c r="P11" s="20">
        <v>399.24</v>
      </c>
      <c r="Q11" s="20">
        <v>221.52</v>
      </c>
      <c r="R11" s="20"/>
      <c r="S11" s="20">
        <v>0</v>
      </c>
      <c r="T11" s="20">
        <v>1492.03</v>
      </c>
      <c r="U11" s="20">
        <f>SUM(G11:T11)</f>
        <v>5609.51</v>
      </c>
      <c r="V11" s="31">
        <v>105.68</v>
      </c>
      <c r="W11" s="30">
        <v>35.43</v>
      </c>
      <c r="X11" s="30">
        <v>297.3</v>
      </c>
      <c r="Y11" s="20"/>
      <c r="Z11" s="20"/>
      <c r="AA11" s="31"/>
      <c r="AB11" s="20"/>
      <c r="AC11" s="32"/>
      <c r="AD11" s="20">
        <f>SUM(V11:AC11)</f>
        <v>438.41</v>
      </c>
      <c r="AE11" s="20">
        <f>U11-AD11</f>
        <v>5171.1000000000004</v>
      </c>
      <c r="AF11" s="21">
        <f>AE11*2</f>
        <v>10342.200000000001</v>
      </c>
    </row>
    <row r="12" spans="1:32" ht="15" customHeight="1" x14ac:dyDescent="0.25">
      <c r="A12" s="17" t="s">
        <v>26</v>
      </c>
      <c r="B12" s="18" t="s">
        <v>27</v>
      </c>
      <c r="C12" s="18" t="s">
        <v>34</v>
      </c>
      <c r="D12" s="19">
        <v>41944</v>
      </c>
      <c r="E12" s="18" t="s">
        <v>24</v>
      </c>
      <c r="F12" s="18" t="s">
        <v>66</v>
      </c>
      <c r="G12" s="20">
        <v>906.03</v>
      </c>
      <c r="H12" s="20"/>
      <c r="I12" s="20">
        <v>806.36</v>
      </c>
      <c r="J12" s="20"/>
      <c r="K12" s="20">
        <v>0</v>
      </c>
      <c r="L12" s="20"/>
      <c r="M12" s="20">
        <v>88.5</v>
      </c>
      <c r="N12" s="20">
        <v>249.15</v>
      </c>
      <c r="O12" s="20">
        <v>0</v>
      </c>
      <c r="P12" s="20">
        <v>791.59</v>
      </c>
      <c r="Q12" s="20">
        <v>439.19</v>
      </c>
      <c r="R12" s="20">
        <v>507.65</v>
      </c>
      <c r="S12" s="20">
        <v>0</v>
      </c>
      <c r="T12" s="20">
        <v>0</v>
      </c>
      <c r="U12" s="20">
        <f t="shared" si="0"/>
        <v>3788.4700000000003</v>
      </c>
      <c r="V12" s="31">
        <v>0</v>
      </c>
      <c r="W12" s="30">
        <v>18.04</v>
      </c>
      <c r="X12" s="30">
        <v>340</v>
      </c>
      <c r="Y12" s="20">
        <v>0</v>
      </c>
      <c r="Z12" s="29">
        <v>17.12</v>
      </c>
      <c r="AA12" s="31">
        <v>0</v>
      </c>
      <c r="AB12" s="30">
        <v>125</v>
      </c>
      <c r="AC12" s="32">
        <v>710.56</v>
      </c>
      <c r="AD12" s="20">
        <f t="shared" si="1"/>
        <v>1210.72</v>
      </c>
      <c r="AE12" s="20">
        <f t="shared" si="2"/>
        <v>2577.75</v>
      </c>
      <c r="AF12" s="21">
        <f t="shared" ref="AF12:AF16" si="3">AE12*2</f>
        <v>5155.5</v>
      </c>
    </row>
    <row r="13" spans="1:32" ht="15" customHeight="1" x14ac:dyDescent="0.25">
      <c r="A13" s="17" t="s">
        <v>28</v>
      </c>
      <c r="B13" s="18" t="s">
        <v>29</v>
      </c>
      <c r="C13" s="18" t="s">
        <v>23</v>
      </c>
      <c r="D13" s="19">
        <v>37265</v>
      </c>
      <c r="E13" s="18" t="s">
        <v>24</v>
      </c>
      <c r="F13" s="18" t="s">
        <v>25</v>
      </c>
      <c r="G13" s="20">
        <v>1049.57</v>
      </c>
      <c r="H13" s="20"/>
      <c r="I13" s="20">
        <v>629.74</v>
      </c>
      <c r="J13" s="20"/>
      <c r="K13" s="20">
        <v>233.5</v>
      </c>
      <c r="L13" s="20"/>
      <c r="M13" s="20"/>
      <c r="N13" s="20">
        <v>138.38</v>
      </c>
      <c r="O13" s="20">
        <v>0</v>
      </c>
      <c r="P13" s="20">
        <v>413.98</v>
      </c>
      <c r="Q13" s="20">
        <v>229.7</v>
      </c>
      <c r="R13" s="20"/>
      <c r="S13" s="20">
        <v>0</v>
      </c>
      <c r="T13" s="20">
        <v>231.19</v>
      </c>
      <c r="U13" s="20">
        <f t="shared" si="0"/>
        <v>2926.06</v>
      </c>
      <c r="V13" s="31">
        <v>0</v>
      </c>
      <c r="W13" s="30">
        <v>17.690000000000001</v>
      </c>
      <c r="X13" s="30">
        <v>134.4</v>
      </c>
      <c r="Y13" s="20">
        <v>0</v>
      </c>
      <c r="Z13" s="20">
        <v>0</v>
      </c>
      <c r="AA13" s="31">
        <v>0</v>
      </c>
      <c r="AB13" s="20"/>
      <c r="AC13" s="32">
        <v>0</v>
      </c>
      <c r="AD13" s="20">
        <f t="shared" si="1"/>
        <v>152.09</v>
      </c>
      <c r="AE13" s="20">
        <f t="shared" si="2"/>
        <v>2773.97</v>
      </c>
      <c r="AF13" s="21">
        <f t="shared" si="3"/>
        <v>5547.94</v>
      </c>
    </row>
    <row r="14" spans="1:32" ht="15" customHeight="1" x14ac:dyDescent="0.25">
      <c r="A14" s="17" t="s">
        <v>76</v>
      </c>
      <c r="B14" s="18" t="s">
        <v>77</v>
      </c>
      <c r="C14" s="18" t="s">
        <v>23</v>
      </c>
      <c r="D14" s="19" t="s">
        <v>78</v>
      </c>
      <c r="E14" s="18" t="s">
        <v>24</v>
      </c>
      <c r="F14" s="18" t="s">
        <v>83</v>
      </c>
      <c r="G14" s="20">
        <v>2345.0300000000002</v>
      </c>
      <c r="H14" s="20"/>
      <c r="I14" s="20">
        <v>1407.02</v>
      </c>
      <c r="J14" s="20"/>
      <c r="K14" s="20"/>
      <c r="L14" s="20"/>
      <c r="M14" s="20"/>
      <c r="N14" s="20">
        <v>129.93</v>
      </c>
      <c r="O14" s="20">
        <v>5571.31</v>
      </c>
      <c r="P14" s="20">
        <v>388.82</v>
      </c>
      <c r="Q14" s="20">
        <v>215.73</v>
      </c>
      <c r="R14" s="20"/>
      <c r="S14" s="20">
        <v>0</v>
      </c>
      <c r="T14" s="20">
        <v>2000</v>
      </c>
      <c r="U14" s="20">
        <f t="shared" si="0"/>
        <v>12057.84</v>
      </c>
      <c r="V14" s="20">
        <v>1353.29</v>
      </c>
      <c r="W14" s="30">
        <v>39.53</v>
      </c>
      <c r="X14" s="30">
        <v>590.83000000000004</v>
      </c>
      <c r="Y14" s="20"/>
      <c r="Z14" s="20"/>
      <c r="AA14" s="20"/>
      <c r="AB14" s="20"/>
      <c r="AC14" s="20"/>
      <c r="AD14" s="20">
        <f t="shared" ref="AD14" si="4">SUM(V14:AC14)</f>
        <v>1983.65</v>
      </c>
      <c r="AE14" s="20">
        <f t="shared" ref="AE14" si="5">U14-AD14</f>
        <v>10074.19</v>
      </c>
      <c r="AF14" s="21">
        <f t="shared" ref="AF14" si="6">AE14*2</f>
        <v>20148.38</v>
      </c>
    </row>
    <row r="15" spans="1:32" ht="15" customHeight="1" x14ac:dyDescent="0.25">
      <c r="A15" s="17" t="s">
        <v>30</v>
      </c>
      <c r="B15" s="18" t="s">
        <v>31</v>
      </c>
      <c r="C15" s="18" t="s">
        <v>23</v>
      </c>
      <c r="D15" s="19">
        <v>38078</v>
      </c>
      <c r="E15" s="18" t="s">
        <v>24</v>
      </c>
      <c r="F15" s="18" t="s">
        <v>80</v>
      </c>
      <c r="G15" s="30">
        <v>1973.38</v>
      </c>
      <c r="H15" s="30"/>
      <c r="I15" s="30">
        <v>1184.03</v>
      </c>
      <c r="J15" s="30"/>
      <c r="K15" s="30">
        <v>540.62</v>
      </c>
      <c r="L15" s="30"/>
      <c r="M15" s="30"/>
      <c r="N15" s="30">
        <v>138.38</v>
      </c>
      <c r="O15" s="30">
        <v>1651.18</v>
      </c>
      <c r="P15" s="20">
        <v>413.98</v>
      </c>
      <c r="Q15" s="20">
        <v>229.7</v>
      </c>
      <c r="R15" s="20"/>
      <c r="S15" s="20">
        <v>0</v>
      </c>
      <c r="T15" s="30">
        <v>2000</v>
      </c>
      <c r="U15" s="20">
        <f t="shared" si="0"/>
        <v>8131.2699999999995</v>
      </c>
      <c r="V15" s="30">
        <v>524.16</v>
      </c>
      <c r="W15" s="30">
        <v>33.26</v>
      </c>
      <c r="X15" s="30">
        <v>365.91</v>
      </c>
      <c r="Y15" s="20">
        <v>0</v>
      </c>
      <c r="Z15" s="20">
        <v>0</v>
      </c>
      <c r="AA15" s="31">
        <v>0</v>
      </c>
      <c r="AB15" s="20"/>
      <c r="AC15" s="32">
        <v>0</v>
      </c>
      <c r="AD15" s="20">
        <f t="shared" si="1"/>
        <v>923.32999999999993</v>
      </c>
      <c r="AE15" s="20">
        <f t="shared" si="2"/>
        <v>7207.94</v>
      </c>
      <c r="AF15" s="21">
        <f t="shared" si="3"/>
        <v>14415.88</v>
      </c>
    </row>
    <row r="16" spans="1:32" ht="15" customHeight="1" x14ac:dyDescent="0.25">
      <c r="A16" s="17" t="s">
        <v>32</v>
      </c>
      <c r="B16" s="18" t="s">
        <v>33</v>
      </c>
      <c r="C16" s="36" t="s">
        <v>72</v>
      </c>
      <c r="D16" s="19">
        <v>38534</v>
      </c>
      <c r="E16" s="18" t="s">
        <v>24</v>
      </c>
      <c r="F16" s="18" t="s">
        <v>79</v>
      </c>
      <c r="G16" s="34">
        <v>0</v>
      </c>
      <c r="H16" s="30">
        <v>1476.08</v>
      </c>
      <c r="I16" s="34">
        <v>0</v>
      </c>
      <c r="J16" s="30">
        <v>885.65</v>
      </c>
      <c r="K16" s="30">
        <v>324.48</v>
      </c>
      <c r="L16" s="30">
        <v>782.07</v>
      </c>
      <c r="M16" s="30"/>
      <c r="N16" s="34">
        <v>0</v>
      </c>
      <c r="O16" s="30">
        <v>1534.2</v>
      </c>
      <c r="P16" s="34">
        <v>0</v>
      </c>
      <c r="Q16" s="34">
        <v>0</v>
      </c>
      <c r="R16" s="20"/>
      <c r="S16" s="20">
        <v>0</v>
      </c>
      <c r="T16" s="30">
        <v>2000</v>
      </c>
      <c r="U16" s="20">
        <f t="shared" si="0"/>
        <v>7002.4800000000005</v>
      </c>
      <c r="V16" s="29">
        <v>337.77</v>
      </c>
      <c r="W16" s="30">
        <v>24.88</v>
      </c>
      <c r="X16" s="30">
        <v>315.11</v>
      </c>
      <c r="Y16" s="20">
        <v>0</v>
      </c>
      <c r="Z16" s="20">
        <v>0</v>
      </c>
      <c r="AA16" s="31">
        <v>0</v>
      </c>
      <c r="AB16" s="20"/>
      <c r="AC16" s="29">
        <v>3164.19</v>
      </c>
      <c r="AD16" s="20">
        <f t="shared" si="1"/>
        <v>3841.95</v>
      </c>
      <c r="AE16" s="20">
        <f t="shared" si="2"/>
        <v>3160.5300000000007</v>
      </c>
      <c r="AF16" s="21">
        <f t="shared" si="3"/>
        <v>6321.0600000000013</v>
      </c>
    </row>
    <row r="17" spans="1:32" ht="15" customHeight="1" x14ac:dyDescent="0.25">
      <c r="A17" s="22"/>
      <c r="B17" s="22" t="s">
        <v>84</v>
      </c>
      <c r="C17" s="22" t="s">
        <v>23</v>
      </c>
      <c r="D17" s="22"/>
      <c r="E17" s="22" t="s">
        <v>82</v>
      </c>
      <c r="F17" s="22" t="s">
        <v>35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0"/>
      <c r="AF17" s="21"/>
    </row>
    <row r="18" spans="1:32" ht="15" customHeight="1" x14ac:dyDescent="0.25">
      <c r="A18" s="22"/>
      <c r="B18" s="22" t="s">
        <v>97</v>
      </c>
      <c r="C18" s="22" t="s">
        <v>23</v>
      </c>
      <c r="D18" s="22"/>
      <c r="E18" s="22" t="s">
        <v>82</v>
      </c>
      <c r="F18" s="22" t="s">
        <v>35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0"/>
      <c r="AF18" s="21"/>
    </row>
    <row r="19" spans="1:32" ht="15" customHeight="1" x14ac:dyDescent="0.25">
      <c r="A19" s="22"/>
      <c r="B19" s="22" t="s">
        <v>81</v>
      </c>
      <c r="C19" s="22" t="s">
        <v>34</v>
      </c>
      <c r="D19" s="22"/>
      <c r="E19" s="22" t="s">
        <v>82</v>
      </c>
      <c r="F19" s="22" t="s">
        <v>35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4">
        <v>0</v>
      </c>
      <c r="AF19" s="21">
        <v>0</v>
      </c>
    </row>
    <row r="20" spans="1:32" ht="15" customHeight="1" x14ac:dyDescent="0.25">
      <c r="AD20" s="26" t="s">
        <v>61</v>
      </c>
      <c r="AE20" s="27">
        <f>SUM(AE8:AE19)</f>
        <v>59465.580000000009</v>
      </c>
      <c r="AF20" s="28">
        <f>SUM(AF8:AF19)</f>
        <v>118931.16000000002</v>
      </c>
    </row>
    <row r="21" spans="1:32" ht="15" customHeight="1" x14ac:dyDescent="0.25">
      <c r="AE21" s="11"/>
    </row>
    <row r="22" spans="1:32" ht="15" customHeight="1" x14ac:dyDescent="0.25">
      <c r="A22" s="4" t="s">
        <v>36</v>
      </c>
      <c r="B22"/>
      <c r="C22" s="5"/>
      <c r="D22" s="5"/>
      <c r="E22"/>
      <c r="AE22" s="11"/>
    </row>
    <row r="23" spans="1:32" ht="15" customHeight="1" x14ac:dyDescent="0.25">
      <c r="A23" s="6" t="s">
        <v>37</v>
      </c>
      <c r="B23"/>
      <c r="C23" s="5"/>
      <c r="D23" s="5"/>
      <c r="E23"/>
    </row>
    <row r="24" spans="1:32" ht="15" customHeight="1" x14ac:dyDescent="0.25">
      <c r="A24" s="6" t="s">
        <v>38</v>
      </c>
      <c r="B24"/>
      <c r="C24" s="5"/>
      <c r="D24" s="5"/>
      <c r="E24"/>
    </row>
    <row r="25" spans="1:32" ht="15" customHeight="1" x14ac:dyDescent="0.25">
      <c r="A25" s="6"/>
      <c r="B25"/>
      <c r="C25" s="5"/>
      <c r="D25" s="5"/>
      <c r="E25"/>
    </row>
    <row r="26" spans="1:32" ht="15" customHeight="1" x14ac:dyDescent="0.25">
      <c r="A26"/>
      <c r="B26"/>
      <c r="C26" s="7" t="s">
        <v>39</v>
      </c>
      <c r="D26" s="8" t="s">
        <v>40</v>
      </c>
      <c r="E26"/>
    </row>
    <row r="28" spans="1:32" ht="15" customHeight="1" x14ac:dyDescent="0.2">
      <c r="A28" s="6" t="s">
        <v>41</v>
      </c>
    </row>
    <row r="29" spans="1:32" ht="15" customHeight="1" x14ac:dyDescent="0.25">
      <c r="A29" s="10" t="s">
        <v>48</v>
      </c>
    </row>
    <row r="30" spans="1:32" ht="15" customHeight="1" x14ac:dyDescent="0.25">
      <c r="A30" s="10" t="s">
        <v>49</v>
      </c>
    </row>
    <row r="31" spans="1:32" ht="15" customHeight="1" x14ac:dyDescent="0.25">
      <c r="A31" s="9" t="s">
        <v>42</v>
      </c>
    </row>
    <row r="32" spans="1:32" ht="15" customHeight="1" x14ac:dyDescent="0.25">
      <c r="A32" s="9" t="s">
        <v>43</v>
      </c>
    </row>
    <row r="33" spans="1:1" ht="15" customHeight="1" x14ac:dyDescent="0.25">
      <c r="A33" s="9" t="s">
        <v>44</v>
      </c>
    </row>
    <row r="34" spans="1:1" ht="15" customHeight="1" x14ac:dyDescent="0.25">
      <c r="A34" s="9" t="s">
        <v>50</v>
      </c>
    </row>
    <row r="35" spans="1:1" ht="15" customHeight="1" x14ac:dyDescent="0.25">
      <c r="A35" s="10" t="s">
        <v>45</v>
      </c>
    </row>
    <row r="36" spans="1:1" ht="15" customHeight="1" x14ac:dyDescent="0.25">
      <c r="A36" s="9" t="s">
        <v>51</v>
      </c>
    </row>
    <row r="37" spans="1:1" ht="15" customHeight="1" x14ac:dyDescent="0.25">
      <c r="A37" s="9" t="s">
        <v>52</v>
      </c>
    </row>
    <row r="38" spans="1:1" ht="15" customHeight="1" x14ac:dyDescent="0.25">
      <c r="A38" s="9" t="s">
        <v>53</v>
      </c>
    </row>
    <row r="39" spans="1:1" ht="15" customHeight="1" x14ac:dyDescent="0.25">
      <c r="A39" s="9" t="s">
        <v>46</v>
      </c>
    </row>
    <row r="40" spans="1:1" ht="15" customHeight="1" x14ac:dyDescent="0.25">
      <c r="A40" s="9" t="s">
        <v>47</v>
      </c>
    </row>
    <row r="41" spans="1:1" ht="15" customHeight="1" x14ac:dyDescent="0.25">
      <c r="A41" s="25" t="s">
        <v>57</v>
      </c>
    </row>
  </sheetData>
  <mergeCells count="2">
    <mergeCell ref="G6:U6"/>
    <mergeCell ref="V6:AD6"/>
  </mergeCells>
  <hyperlinks>
    <hyperlink ref="D26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2021-11-26T21:05:52Z</dcterms:modified>
</cp:coreProperties>
</file>