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Nomina" sheetId="2" r:id="rId1"/>
  </sheets>
  <calcPr calcId="152511"/>
</workbook>
</file>

<file path=xl/calcChain.xml><?xml version="1.0" encoding="utf-8"?>
<calcChain xmlns="http://schemas.openxmlformats.org/spreadsheetml/2006/main">
  <c r="AE10" i="2" l="1"/>
  <c r="AF10" i="2" s="1"/>
  <c r="AG10" i="2" s="1"/>
  <c r="V10" i="2"/>
  <c r="AF9" i="2"/>
  <c r="AG9" i="2" s="1"/>
  <c r="AE9" i="2"/>
  <c r="V9" i="2"/>
  <c r="AE8" i="2"/>
  <c r="AF8" i="2" s="1"/>
  <c r="AG8" i="2" s="1"/>
  <c r="V8" i="2"/>
  <c r="AE14" i="2" l="1"/>
  <c r="V14" i="2"/>
  <c r="AF14" i="2" l="1"/>
  <c r="AG14" i="2" s="1"/>
  <c r="AE11" i="2" l="1"/>
  <c r="AE12" i="2"/>
  <c r="AE13" i="2"/>
  <c r="AE15" i="2"/>
  <c r="AE16" i="2"/>
  <c r="V11" i="2"/>
  <c r="V12" i="2"/>
  <c r="V13" i="2"/>
  <c r="V15" i="2"/>
  <c r="V16" i="2"/>
  <c r="AF13" i="2" l="1"/>
  <c r="AG13" i="2" s="1"/>
  <c r="AF15" i="2"/>
  <c r="AG15" i="2" s="1"/>
  <c r="AF12" i="2"/>
  <c r="AG12" i="2" s="1"/>
  <c r="AF16" i="2"/>
  <c r="AG16" i="2" s="1"/>
  <c r="AF11" i="2"/>
  <c r="AG11" i="2" l="1"/>
  <c r="AG24" i="2" s="1"/>
  <c r="AF24" i="2"/>
</calcChain>
</file>

<file path=xl/sharedStrings.xml><?xml version="1.0" encoding="utf-8"?>
<sst xmlns="http://schemas.openxmlformats.org/spreadsheetml/2006/main" count="154" uniqueCount="120">
  <si>
    <t>Ficha</t>
  </si>
  <si>
    <t>Nombre</t>
  </si>
  <si>
    <t>Tipo de Trabajador</t>
  </si>
  <si>
    <t>F/Ingreso</t>
  </si>
  <si>
    <t>Centro de Costo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</si>
  <si>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</si>
  <si>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</si>
  <si>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</si>
  <si>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</si>
  <si>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</si>
  <si>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</si>
  <si>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</si>
  <si>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</si>
  <si>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</si>
  <si>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</si>
  <si>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</si>
  <si>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</si>
  <si>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</si>
  <si>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</si>
  <si>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</si>
  <si>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</si>
  <si>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</si>
  <si>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</si>
  <si>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</si>
  <si>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</si>
  <si>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</si>
  <si>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</si>
  <si>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</si>
  <si>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</si>
  <si>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</si>
  <si>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</si>
  <si>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</si>
  <si>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DE COMPENSACIÓN PARA DICHOS PUESTOS EN LOS VINCULOS QUE SE ENCUENTRAN ENSEGUIDA:</t>
  </si>
  <si>
    <t>OTROS PUESTOS: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</si>
  <si>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</si>
  <si>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</si>
  <si>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</si>
  <si>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</si>
  <si>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</si>
  <si>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</si>
  <si>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</si>
  <si>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</si>
  <si>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</si>
  <si>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</si>
  <si>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</si>
  <si>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</si>
  <si>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</si>
  <si>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</si>
  <si>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</si>
  <si>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</si>
  <si>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</si>
  <si>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</si>
  <si>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</si>
  <si>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</si>
  <si>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</si>
  <si>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</si>
  <si>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</si>
  <si>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</si>
  <si>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</si>
  <si>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</si>
  <si>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</si>
  <si>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</si>
  <si>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</si>
  <si>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</si>
  <si>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</si>
  <si>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</si>
  <si>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</si>
  <si>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</si>
  <si>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184  - AUXILIAR TECNICO</t>
  </si>
  <si>
    <t>23408</t>
  </si>
  <si>
    <t>OVIEDO RENTERIA MARTHA MELINA</t>
  </si>
  <si>
    <t>01/10/2011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</si>
  <si>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</si>
  <si>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</si>
  <si>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MONROY RODRIGUEZ DAVID ENYELNIM</t>
  </si>
  <si>
    <t>01/01/2022</t>
  </si>
  <si>
    <t>059A - DIRECTOR GENERAL A</t>
  </si>
  <si>
    <t>D003-PENSIONES CIV</t>
  </si>
  <si>
    <t>057E - DIRECTOR E</t>
  </si>
  <si>
    <t>Puesto Nominal</t>
  </si>
  <si>
    <t>Puesto Funcional</t>
  </si>
  <si>
    <t>DIRECTOR GENERAL</t>
  </si>
  <si>
    <t>AUXILIAR DE SERVICIOS GENERALES</t>
  </si>
  <si>
    <t>DIRECTOR OPERATIVO</t>
  </si>
  <si>
    <t>AUXILIAR JURÍDICA</t>
  </si>
  <si>
    <t>34522</t>
  </si>
  <si>
    <t>AVALOS PEREZ LAURA LIZETH</t>
  </si>
  <si>
    <t>531  - TRABAJADORA SOCIAL</t>
  </si>
  <si>
    <t>AUXILIAR OPERATIVA</t>
  </si>
  <si>
    <t>34552</t>
  </si>
  <si>
    <t>GUZMÁN MEDINA ALEYDIS ELIZABETH</t>
  </si>
  <si>
    <t>AUXILIAR DE CAPACITACIÓN</t>
  </si>
  <si>
    <t>COMISIONADA SECRETARIA BIENESTAR</t>
  </si>
  <si>
    <t>VER NOTA AL PIE</t>
  </si>
  <si>
    <t>INTÉRPRETE DE LENGUA DE SEÑAS MEXICANA</t>
  </si>
  <si>
    <t>https://admiweb.col.gob.mx/archivos_prensa/banco_img/file_627bc79b4255c_Tabulador_2022.pdf</t>
  </si>
  <si>
    <t>*Se efectuan retenciones de IMSS y AFORE, IPECOL, STSGE, INFONAVIT e ISPT.</t>
  </si>
  <si>
    <t>ENLACE ADMINISTRATIVO</t>
  </si>
  <si>
    <t>193  - AUXILIAR ADMINISTRATIVO</t>
  </si>
  <si>
    <t>ENCARGADA DE LA COORDINACIÓN DE PLANEACIÓN ESTRATÉGICA</t>
  </si>
  <si>
    <t>34872</t>
  </si>
  <si>
    <t>HARO NEGRETE MARÍA GUADALUPE</t>
  </si>
  <si>
    <t>INTENDENTE</t>
  </si>
  <si>
    <t>35335</t>
  </si>
  <si>
    <t>MARTÍNEZ BONILLA CARMEN ARELY</t>
  </si>
  <si>
    <t>23393</t>
  </si>
  <si>
    <t>NAVA TADEO LUIS NOEL</t>
  </si>
  <si>
    <t>COMISIONADO SUBSECRETARIA DE ADMINISTRACIÓN</t>
  </si>
  <si>
    <t>AUXILIAR ADMINISTRATIVO</t>
  </si>
  <si>
    <t>34538</t>
  </si>
  <si>
    <t>PRECIADO MORENO CARMEN ALEJANDRA</t>
  </si>
  <si>
    <t>GARCÍA PIZANO ALEJANDRO</t>
  </si>
  <si>
    <t>ENCARGADO DE LA SECRETARÍA PARTICULAR</t>
  </si>
  <si>
    <t>36419</t>
  </si>
  <si>
    <t>193A - AUXILIAR ADMINISTRATIVO A</t>
  </si>
  <si>
    <t>MEJÍA ROMERO JUAN MANUEL</t>
  </si>
  <si>
    <t>32792</t>
  </si>
  <si>
    <t>COMISIONADO SECRETARIA BIENESTAR</t>
  </si>
  <si>
    <t>14 -BASE</t>
  </si>
  <si>
    <t>Remuneración Mensual por puesto y sistema de compensación del 01/oct/2023 al 31/dic/2023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</si>
</sst>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4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/>
    </xf>
    <xf numFmtId="4" fontId="27" fillId="0" borderId="1" xfId="33" applyNumberFormat="1" applyFont="1" applyFill="1" applyBorder="1" applyAlignment="1">
      <alignment horizontal="right" vertical="center"/>
    </xf>
    <xf numFmtId="4" fontId="23" fillId="0" borderId="1" xfId="33" applyNumberFormat="1" applyFont="1" applyBorder="1" applyAlignment="1">
      <alignment horizontal="right" vertical="center"/>
    </xf>
    <xf numFmtId="4" fontId="23" fillId="0" borderId="12" xfId="33" applyNumberFormat="1" applyFont="1" applyBorder="1" applyAlignment="1">
      <alignment horizontal="right" vertical="center"/>
    </xf>
    <xf numFmtId="4" fontId="27" fillId="0" borderId="12" xfId="33" applyNumberFormat="1" applyFont="1" applyFill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4" fontId="27" fillId="0" borderId="0" xfId="33" applyNumberFormat="1" applyFont="1" applyFill="1" applyBorder="1" applyAlignment="1">
      <alignment horizontal="right" vertical="center"/>
    </xf>
    <xf numFmtId="4" fontId="27" fillId="0" borderId="13" xfId="33" applyNumberFormat="1" applyFont="1" applyFill="1" applyBorder="1" applyAlignment="1">
      <alignment horizontal="right" vertical="center"/>
    </xf>
    <xf numFmtId="4" fontId="27" fillId="0" borderId="15" xfId="33" applyNumberFormat="1" applyFont="1" applyFill="1" applyBorder="1" applyAlignment="1">
      <alignment horizontal="right" vertical="center"/>
    </xf>
    <xf numFmtId="4" fontId="23" fillId="0" borderId="13" xfId="33" applyNumberFormat="1" applyFont="1" applyBorder="1" applyAlignment="1">
      <alignment horizontal="right" vertical="center"/>
    </xf>
    <xf numFmtId="4" fontId="23" fillId="0" borderId="15" xfId="33" applyNumberFormat="1" applyFont="1" applyBorder="1" applyAlignment="1">
      <alignment horizontal="right" vertical="center"/>
    </xf>
    <xf numFmtId="4" fontId="23" fillId="0" borderId="10" xfId="33" applyNumberFormat="1" applyFont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11" xfId="33" applyNumberFormat="1" applyFont="1" applyBorder="1" applyAlignment="1">
      <alignment horizontal="right" vertical="center"/>
    </xf>
    <xf numFmtId="14" fontId="27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dmiweb.col.gob.mx/archivos_prensa/banco_img/file_627bc79b4255c_Tabulador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tabSelected="1" topLeftCell="P1" workbookViewId="0">
      <selection activeCell="W8" sqref="W8"/>
    </sheetView>
  </sheetViews>
  <sheetFormatPr baseColWidth="10" defaultRowHeight="15" customHeight="1" x14ac:dyDescent="0.25"/>
  <cols>
    <col min="1" max="1" width="5.28515625" style="1" bestFit="1" customWidth="1"/>
    <col min="2" max="2" width="30.140625" style="1" customWidth="1"/>
    <col min="3" max="3" width="13.5703125" style="1" customWidth="1"/>
    <col min="4" max="4" width="9.28515625" style="1" bestFit="1" customWidth="1"/>
    <col min="5" max="5" width="13.85546875" style="1" bestFit="1" customWidth="1"/>
    <col min="6" max="6" width="30.140625" style="1" customWidth="1"/>
    <col min="7" max="7" width="50.28515625" style="1" bestFit="1" customWidth="1"/>
    <col min="8" max="8" width="12" style="3" bestFit="1" customWidth="1"/>
    <col min="9" max="9" width="29.28515625" style="3" customWidth="1"/>
    <col min="10" max="10" width="17" style="3" bestFit="1" customWidth="1"/>
    <col min="11" max="11" width="27.85546875" style="3" customWidth="1"/>
    <col min="12" max="12" width="15.85546875" style="3" bestFit="1" customWidth="1"/>
    <col min="13" max="14" width="15.85546875" style="3" customWidth="1"/>
    <col min="15" max="15" width="27.140625" style="3" bestFit="1" customWidth="1"/>
    <col min="16" max="16" width="28.140625" style="3" bestFit="1" customWidth="1"/>
    <col min="17" max="17" width="13.7109375" style="3" bestFit="1" customWidth="1"/>
    <col min="18" max="18" width="21" style="3" bestFit="1" customWidth="1"/>
    <col min="19" max="19" width="24.42578125" style="3" customWidth="1"/>
    <col min="20" max="20" width="26.7109375" style="3" bestFit="1" customWidth="1"/>
    <col min="21" max="21" width="18.42578125" style="3" bestFit="1" customWidth="1"/>
    <col min="22" max="22" width="9.85546875" style="3" bestFit="1" customWidth="1"/>
    <col min="23" max="23" width="9.5703125" style="3" bestFit="1" customWidth="1"/>
    <col min="24" max="24" width="32.28515625" style="3" bestFit="1" customWidth="1"/>
    <col min="25" max="25" width="17.28515625" style="3" bestFit="1" customWidth="1"/>
    <col min="26" max="26" width="51.7109375" style="3" customWidth="1"/>
    <col min="27" max="27" width="27.42578125" style="3" customWidth="1"/>
    <col min="28" max="28" width="20.28515625" style="3" bestFit="1" customWidth="1"/>
    <col min="29" max="29" width="19.7109375" style="3" customWidth="1"/>
    <col min="30" max="30" width="23.140625" style="3" bestFit="1" customWidth="1"/>
    <col min="31" max="31" width="10.28515625" style="3" bestFit="1" customWidth="1"/>
    <col min="32" max="32" width="11.140625" style="3" bestFit="1" customWidth="1"/>
    <col min="33" max="33" width="13.28515625" style="1" customWidth="1"/>
    <col min="34" max="16384" width="11.42578125" style="1"/>
  </cols>
  <sheetData>
    <row r="1" spans="1:33" ht="15" customHeight="1" x14ac:dyDescent="0.2">
      <c r="A1" s="12" t="s">
        <v>47</v>
      </c>
    </row>
    <row r="2" spans="1:33" ht="15" customHeight="1" x14ac:dyDescent="0.2">
      <c r="A2" s="13" t="s">
        <v>48</v>
      </c>
    </row>
    <row r="3" spans="1:33" ht="15" customHeight="1" x14ac:dyDescent="0.25">
      <c r="A3"/>
    </row>
    <row r="4" spans="1:33" ht="15" customHeight="1" x14ac:dyDescent="0.2">
      <c r="A4" s="14" t="s">
        <v>119</v>
      </c>
    </row>
    <row r="6" spans="1:33" ht="15" customHeight="1" x14ac:dyDescent="0.25">
      <c r="H6" s="53" t="s">
        <v>55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 t="s">
        <v>54</v>
      </c>
      <c r="X6" s="53"/>
      <c r="Y6" s="53"/>
      <c r="Z6" s="53"/>
      <c r="AA6" s="53"/>
      <c r="AB6" s="53"/>
      <c r="AC6" s="53"/>
      <c r="AD6" s="53"/>
      <c r="AE6" s="53"/>
      <c r="AF6" s="16" t="s">
        <v>51</v>
      </c>
      <c r="AG6" s="15" t="s">
        <v>52</v>
      </c>
    </row>
    <row r="7" spans="1:33" s="2" customFormat="1" ht="15" customHeight="1" x14ac:dyDescent="0.25">
      <c r="A7" s="15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79</v>
      </c>
      <c r="G7" s="26" t="s">
        <v>80</v>
      </c>
      <c r="H7" s="25" t="s">
        <v>5</v>
      </c>
      <c r="I7" s="2" t="s">
        <v>66</v>
      </c>
      <c r="J7" s="25" t="s">
        <v>6</v>
      </c>
      <c r="K7" s="2" t="s">
        <v>67</v>
      </c>
      <c r="L7" s="25" t="s">
        <v>7</v>
      </c>
      <c r="M7" s="15" t="s">
        <v>65</v>
      </c>
      <c r="N7" s="2" t="s">
        <v>60</v>
      </c>
      <c r="O7" s="25" t="s">
        <v>8</v>
      </c>
      <c r="P7" s="25" t="s">
        <v>9</v>
      </c>
      <c r="Q7" s="25" t="s">
        <v>10</v>
      </c>
      <c r="R7" s="25" t="s">
        <v>11</v>
      </c>
      <c r="S7" s="26" t="s">
        <v>59</v>
      </c>
      <c r="T7" s="25" t="s">
        <v>12</v>
      </c>
      <c r="U7" s="25" t="s">
        <v>13</v>
      </c>
      <c r="V7" s="25" t="s">
        <v>14</v>
      </c>
      <c r="W7" s="25" t="s">
        <v>15</v>
      </c>
      <c r="X7" s="25" t="s">
        <v>16</v>
      </c>
      <c r="Y7" s="25" t="s">
        <v>77</v>
      </c>
      <c r="Z7" s="25" t="s">
        <v>50</v>
      </c>
      <c r="AA7" s="2" t="s">
        <v>61</v>
      </c>
      <c r="AB7" s="25" t="s">
        <v>17</v>
      </c>
      <c r="AC7" s="2" t="s">
        <v>62</v>
      </c>
      <c r="AD7" s="25" t="s">
        <v>18</v>
      </c>
      <c r="AE7" s="25" t="s">
        <v>19</v>
      </c>
      <c r="AF7" s="25" t="s">
        <v>20</v>
      </c>
      <c r="AG7" s="26" t="s">
        <v>46</v>
      </c>
    </row>
    <row r="8" spans="1:33" s="2" customFormat="1" ht="15" customHeight="1" x14ac:dyDescent="0.25">
      <c r="A8" s="29">
        <v>14333</v>
      </c>
      <c r="B8" s="30" t="s">
        <v>74</v>
      </c>
      <c r="C8" s="30" t="s">
        <v>21</v>
      </c>
      <c r="D8" s="47" t="s">
        <v>75</v>
      </c>
      <c r="E8" s="48" t="s">
        <v>22</v>
      </c>
      <c r="F8" s="30" t="s">
        <v>76</v>
      </c>
      <c r="G8" s="30" t="s">
        <v>81</v>
      </c>
      <c r="H8" s="32">
        <v>2069.38</v>
      </c>
      <c r="I8" s="37"/>
      <c r="J8" s="32">
        <v>1241.6300000000001</v>
      </c>
      <c r="K8" s="37"/>
      <c r="L8" s="32">
        <v>0</v>
      </c>
      <c r="M8" s="37"/>
      <c r="N8" s="37"/>
      <c r="O8" s="32">
        <v>111.15</v>
      </c>
      <c r="P8" s="32">
        <v>14353.72</v>
      </c>
      <c r="Q8" s="32">
        <v>332.5</v>
      </c>
      <c r="R8" s="32">
        <v>184.52</v>
      </c>
      <c r="S8" s="37"/>
      <c r="T8" s="32"/>
      <c r="U8" s="32">
        <v>2000</v>
      </c>
      <c r="V8" s="32">
        <f>SUM(H8:U8)</f>
        <v>20292.900000000001</v>
      </c>
      <c r="W8" s="32">
        <v>3155.95</v>
      </c>
      <c r="X8" s="32">
        <v>34.880000000000003</v>
      </c>
      <c r="Y8" s="32">
        <v>1623.43</v>
      </c>
      <c r="Z8" s="32">
        <v>0</v>
      </c>
      <c r="AA8" s="37"/>
      <c r="AB8" s="32"/>
      <c r="AC8" s="37"/>
      <c r="AD8" s="32"/>
      <c r="AE8" s="32">
        <f>SUM(W8:AD8)</f>
        <v>4814.26</v>
      </c>
      <c r="AF8" s="33">
        <f>V8-AE8</f>
        <v>15478.640000000001</v>
      </c>
      <c r="AG8" s="31">
        <f>AF8*2</f>
        <v>30957.280000000002</v>
      </c>
    </row>
    <row r="9" spans="1:33" s="2" customFormat="1" ht="15" customHeight="1" x14ac:dyDescent="0.25">
      <c r="A9" s="29" t="s">
        <v>113</v>
      </c>
      <c r="B9" s="30" t="s">
        <v>111</v>
      </c>
      <c r="C9" s="30" t="s">
        <v>64</v>
      </c>
      <c r="D9" s="47">
        <v>45032</v>
      </c>
      <c r="E9" s="48" t="s">
        <v>22</v>
      </c>
      <c r="F9" s="48" t="s">
        <v>114</v>
      </c>
      <c r="G9" s="48" t="s">
        <v>112</v>
      </c>
      <c r="H9" s="32">
        <v>1837.89</v>
      </c>
      <c r="I9" s="38"/>
      <c r="J9" s="35">
        <v>1102.73</v>
      </c>
      <c r="K9" s="38"/>
      <c r="L9" s="35">
        <v>298.86</v>
      </c>
      <c r="M9" s="38"/>
      <c r="N9" s="38"/>
      <c r="O9" s="35">
        <v>143.47</v>
      </c>
      <c r="P9" s="35">
        <v>926.4</v>
      </c>
      <c r="Q9" s="35">
        <v>429.3</v>
      </c>
      <c r="R9" s="35">
        <v>238.2</v>
      </c>
      <c r="S9" s="38"/>
      <c r="T9" s="35"/>
      <c r="U9" s="35">
        <v>2000</v>
      </c>
      <c r="V9" s="32">
        <f>SUM(H9:U9)</f>
        <v>6976.8499999999995</v>
      </c>
      <c r="W9" s="35">
        <v>318.10000000000002</v>
      </c>
      <c r="X9" s="35">
        <v>30.98</v>
      </c>
      <c r="Y9" s="39">
        <v>397.68</v>
      </c>
      <c r="Z9" s="35">
        <v>0</v>
      </c>
      <c r="AA9" s="37"/>
      <c r="AB9" s="40"/>
      <c r="AC9" s="38"/>
      <c r="AD9" s="41"/>
      <c r="AE9" s="32">
        <f>SUM(W9:AD9)</f>
        <v>746.76</v>
      </c>
      <c r="AF9" s="33">
        <f>V9-AE9</f>
        <v>6230.0899999999992</v>
      </c>
      <c r="AG9" s="31">
        <f>AF9*2</f>
        <v>12460.179999999998</v>
      </c>
    </row>
    <row r="10" spans="1:33" s="2" customFormat="1" ht="15" customHeight="1" x14ac:dyDescent="0.25">
      <c r="A10" s="29" t="s">
        <v>85</v>
      </c>
      <c r="B10" s="30" t="s">
        <v>86</v>
      </c>
      <c r="C10" s="30" t="s">
        <v>64</v>
      </c>
      <c r="D10" s="47" t="s">
        <v>75</v>
      </c>
      <c r="E10" s="48" t="s">
        <v>22</v>
      </c>
      <c r="F10" s="48" t="s">
        <v>87</v>
      </c>
      <c r="G10" s="48" t="s">
        <v>88</v>
      </c>
      <c r="H10" s="32">
        <v>0</v>
      </c>
      <c r="I10" s="38">
        <v>1665.16</v>
      </c>
      <c r="J10" s="35">
        <v>0</v>
      </c>
      <c r="K10" s="38">
        <v>999.1</v>
      </c>
      <c r="L10" s="35">
        <v>0</v>
      </c>
      <c r="M10" s="38">
        <v>840.94</v>
      </c>
      <c r="N10" s="38"/>
      <c r="O10" s="35"/>
      <c r="P10" s="35"/>
      <c r="Q10" s="35"/>
      <c r="R10" s="35"/>
      <c r="S10" s="38"/>
      <c r="T10" s="35"/>
      <c r="U10" s="35">
        <v>1368.67</v>
      </c>
      <c r="V10" s="32">
        <f>SUM(H10:U10)</f>
        <v>4873.8700000000008</v>
      </c>
      <c r="W10" s="35">
        <v>10.96</v>
      </c>
      <c r="X10" s="35">
        <v>28.06</v>
      </c>
      <c r="Y10" s="32">
        <v>389.91</v>
      </c>
      <c r="Z10" s="35">
        <v>0</v>
      </c>
      <c r="AA10" s="37"/>
      <c r="AB10" s="40"/>
      <c r="AC10" s="38"/>
      <c r="AD10" s="41"/>
      <c r="AE10" s="32">
        <f>SUM(W10:AD10)</f>
        <v>428.93</v>
      </c>
      <c r="AF10" s="33">
        <f>V10-AE10</f>
        <v>4444.9400000000005</v>
      </c>
      <c r="AG10" s="31">
        <f>AF10*2</f>
        <v>8889.880000000001</v>
      </c>
    </row>
    <row r="11" spans="1:33" ht="15" customHeight="1" x14ac:dyDescent="0.25">
      <c r="A11" s="17" t="s">
        <v>56</v>
      </c>
      <c r="B11" s="18" t="s">
        <v>57</v>
      </c>
      <c r="C11" s="48" t="s">
        <v>31</v>
      </c>
      <c r="D11" s="49">
        <v>42994</v>
      </c>
      <c r="E11" s="48" t="s">
        <v>22</v>
      </c>
      <c r="F11" s="48" t="s">
        <v>63</v>
      </c>
      <c r="G11" s="50" t="s">
        <v>94</v>
      </c>
      <c r="H11" s="31">
        <v>4534.67</v>
      </c>
      <c r="I11" s="36"/>
      <c r="J11" s="36">
        <v>4035.87</v>
      </c>
      <c r="K11" s="36"/>
      <c r="L11" s="36">
        <v>1728.48</v>
      </c>
      <c r="M11" s="36"/>
      <c r="N11" s="36"/>
      <c r="O11" s="33">
        <v>292.41000000000003</v>
      </c>
      <c r="P11" s="34">
        <v>0</v>
      </c>
      <c r="Q11" s="33">
        <v>929.06</v>
      </c>
      <c r="R11" s="33">
        <v>515.45000000000005</v>
      </c>
      <c r="S11" s="34">
        <v>595.79999999999995</v>
      </c>
      <c r="T11" s="34">
        <v>0</v>
      </c>
      <c r="U11" s="34">
        <v>0</v>
      </c>
      <c r="V11" s="34">
        <f t="shared" ref="V11:V16" si="0">SUM(H11:U11)</f>
        <v>12631.74</v>
      </c>
      <c r="W11" s="36">
        <v>1488.83</v>
      </c>
      <c r="X11" s="36">
        <v>90.29</v>
      </c>
      <c r="Y11" s="31">
        <v>720.01</v>
      </c>
      <c r="Z11" s="34">
        <v>0</v>
      </c>
      <c r="AA11" s="31">
        <v>85.7</v>
      </c>
      <c r="AB11" s="42"/>
      <c r="AC11" s="36">
        <v>1000</v>
      </c>
      <c r="AD11" s="43"/>
      <c r="AE11" s="34">
        <f t="shared" ref="AE11:AE16" si="1">SUM(W11:AD11)</f>
        <v>3384.83</v>
      </c>
      <c r="AF11" s="34">
        <f t="shared" ref="AF11:AF16" si="2">V11-AE11</f>
        <v>9246.91</v>
      </c>
      <c r="AG11" s="36">
        <f>AF11*2</f>
        <v>18493.82</v>
      </c>
    </row>
    <row r="12" spans="1:33" ht="15" customHeight="1" x14ac:dyDescent="0.25">
      <c r="A12" s="17" t="s">
        <v>23</v>
      </c>
      <c r="B12" s="18" t="s">
        <v>24</v>
      </c>
      <c r="C12" s="48" t="s">
        <v>31</v>
      </c>
      <c r="D12" s="49">
        <v>41944</v>
      </c>
      <c r="E12" s="48" t="s">
        <v>22</v>
      </c>
      <c r="F12" s="48" t="s">
        <v>58</v>
      </c>
      <c r="G12" s="48" t="s">
        <v>82</v>
      </c>
      <c r="H12" s="33">
        <v>1063.3699999999999</v>
      </c>
      <c r="I12" s="33"/>
      <c r="J12" s="33">
        <v>946.39</v>
      </c>
      <c r="K12" s="33"/>
      <c r="L12" s="33">
        <v>272.76</v>
      </c>
      <c r="M12" s="33"/>
      <c r="N12" s="33">
        <v>293.97000000000003</v>
      </c>
      <c r="O12" s="33">
        <v>292.41000000000003</v>
      </c>
      <c r="P12" s="33">
        <v>0</v>
      </c>
      <c r="Q12" s="33">
        <v>929.06</v>
      </c>
      <c r="R12" s="33">
        <v>515.45000000000005</v>
      </c>
      <c r="S12" s="33">
        <v>595.79999999999995</v>
      </c>
      <c r="T12" s="33">
        <v>0</v>
      </c>
      <c r="U12" s="33">
        <v>0</v>
      </c>
      <c r="V12" s="33">
        <f t="shared" si="0"/>
        <v>4909.21</v>
      </c>
      <c r="W12" s="44">
        <v>0</v>
      </c>
      <c r="X12" s="31">
        <v>21.17</v>
      </c>
      <c r="Y12" s="31">
        <v>279.82</v>
      </c>
      <c r="Z12" s="33">
        <v>0</v>
      </c>
      <c r="AA12" s="45">
        <v>20.09</v>
      </c>
      <c r="AB12" s="44"/>
      <c r="AC12" s="31">
        <v>250</v>
      </c>
      <c r="AD12" s="46">
        <v>710.56</v>
      </c>
      <c r="AE12" s="33">
        <f t="shared" si="1"/>
        <v>1281.6399999999999</v>
      </c>
      <c r="AF12" s="33">
        <f t="shared" si="2"/>
        <v>3627.57</v>
      </c>
      <c r="AG12" s="31">
        <f t="shared" ref="AG12:AG16" si="3">AF12*2</f>
        <v>7255.14</v>
      </c>
    </row>
    <row r="13" spans="1:33" ht="15" customHeight="1" x14ac:dyDescent="0.25">
      <c r="A13" s="17" t="s">
        <v>25</v>
      </c>
      <c r="B13" s="18" t="s">
        <v>26</v>
      </c>
      <c r="C13" s="48" t="s">
        <v>21</v>
      </c>
      <c r="D13" s="49">
        <v>37265</v>
      </c>
      <c r="E13" s="48" t="s">
        <v>22</v>
      </c>
      <c r="F13" s="48" t="s">
        <v>78</v>
      </c>
      <c r="G13" s="48" t="s">
        <v>83</v>
      </c>
      <c r="H13" s="33">
        <v>1709.06</v>
      </c>
      <c r="I13" s="33"/>
      <c r="J13" s="33">
        <v>1025.44</v>
      </c>
      <c r="K13" s="33"/>
      <c r="L13" s="33">
        <v>470.15</v>
      </c>
      <c r="M13" s="33"/>
      <c r="N13" s="33"/>
      <c r="O13" s="33">
        <v>112.21</v>
      </c>
      <c r="P13" s="33">
        <v>3495.93</v>
      </c>
      <c r="Q13" s="33">
        <v>335.67</v>
      </c>
      <c r="R13" s="33">
        <v>186.28</v>
      </c>
      <c r="S13" s="33"/>
      <c r="T13" s="33">
        <v>0</v>
      </c>
      <c r="U13" s="33">
        <v>2000</v>
      </c>
      <c r="V13" s="33">
        <f t="shared" si="0"/>
        <v>9334.74</v>
      </c>
      <c r="W13" s="44">
        <v>720.2</v>
      </c>
      <c r="X13" s="31">
        <v>28.8</v>
      </c>
      <c r="Y13" s="31">
        <v>532.08000000000004</v>
      </c>
      <c r="Z13" s="33">
        <v>0</v>
      </c>
      <c r="AA13" s="33"/>
      <c r="AB13" s="44"/>
      <c r="AC13" s="33"/>
      <c r="AD13" s="46"/>
      <c r="AE13" s="33">
        <f t="shared" si="1"/>
        <v>1281.08</v>
      </c>
      <c r="AF13" s="33">
        <f t="shared" si="2"/>
        <v>8053.66</v>
      </c>
      <c r="AG13" s="31">
        <f t="shared" si="3"/>
        <v>16107.32</v>
      </c>
    </row>
    <row r="14" spans="1:33" ht="15" customHeight="1" x14ac:dyDescent="0.25">
      <c r="A14" s="17" t="s">
        <v>69</v>
      </c>
      <c r="B14" s="18" t="s">
        <v>70</v>
      </c>
      <c r="C14" s="48" t="s">
        <v>21</v>
      </c>
      <c r="D14" s="49" t="s">
        <v>71</v>
      </c>
      <c r="E14" s="48" t="s">
        <v>22</v>
      </c>
      <c r="F14" s="48" t="s">
        <v>68</v>
      </c>
      <c r="G14" s="48" t="s">
        <v>84</v>
      </c>
      <c r="H14" s="33">
        <v>1476.08</v>
      </c>
      <c r="I14" s="33"/>
      <c r="J14" s="33">
        <v>885.65</v>
      </c>
      <c r="K14" s="33"/>
      <c r="L14" s="33">
        <v>324.48</v>
      </c>
      <c r="M14" s="33"/>
      <c r="N14" s="33"/>
      <c r="O14" s="33">
        <v>138.38</v>
      </c>
      <c r="P14" s="33">
        <v>1534.2</v>
      </c>
      <c r="Q14" s="33">
        <v>413.98</v>
      </c>
      <c r="R14" s="33">
        <v>229.7</v>
      </c>
      <c r="S14" s="33"/>
      <c r="T14" s="33"/>
      <c r="U14" s="33">
        <v>2000</v>
      </c>
      <c r="V14" s="33">
        <f>SUM(H14:U14)</f>
        <v>7002.47</v>
      </c>
      <c r="W14" s="33">
        <v>324.02999999999997</v>
      </c>
      <c r="X14" s="31">
        <v>24.88</v>
      </c>
      <c r="Y14" s="31">
        <v>399.14</v>
      </c>
      <c r="Z14" s="33">
        <v>0</v>
      </c>
      <c r="AA14" s="33"/>
      <c r="AB14" s="44"/>
      <c r="AC14" s="33"/>
      <c r="AD14" s="46"/>
      <c r="AE14" s="33">
        <f>SUM(W14:AD14)</f>
        <v>748.05</v>
      </c>
      <c r="AF14" s="33">
        <f>V14-AE14</f>
        <v>6254.42</v>
      </c>
      <c r="AG14" s="31">
        <f t="shared" ref="AG14" si="4">AF14*2</f>
        <v>12508.84</v>
      </c>
    </row>
    <row r="15" spans="1:33" ht="15" customHeight="1" x14ac:dyDescent="0.25">
      <c r="A15" s="17" t="s">
        <v>27</v>
      </c>
      <c r="B15" s="18" t="s">
        <v>28</v>
      </c>
      <c r="C15" s="48" t="s">
        <v>21</v>
      </c>
      <c r="D15" s="49">
        <v>38078</v>
      </c>
      <c r="E15" s="48" t="s">
        <v>22</v>
      </c>
      <c r="F15" s="48" t="s">
        <v>98</v>
      </c>
      <c r="G15" s="48" t="s">
        <v>99</v>
      </c>
      <c r="H15" s="34">
        <v>2032.58</v>
      </c>
      <c r="I15" s="31"/>
      <c r="J15" s="34">
        <v>1219.55</v>
      </c>
      <c r="K15" s="31"/>
      <c r="L15" s="31">
        <v>556.4</v>
      </c>
      <c r="M15" s="31"/>
      <c r="N15" s="31"/>
      <c r="O15" s="34">
        <v>138.38</v>
      </c>
      <c r="P15" s="31">
        <v>1651.18</v>
      </c>
      <c r="Q15" s="34">
        <v>413.98</v>
      </c>
      <c r="R15" s="34">
        <v>229.7</v>
      </c>
      <c r="S15" s="33"/>
      <c r="T15" s="33">
        <v>0</v>
      </c>
      <c r="U15" s="31">
        <v>2000</v>
      </c>
      <c r="V15" s="33">
        <f t="shared" si="0"/>
        <v>8241.77</v>
      </c>
      <c r="W15" s="31">
        <v>495.5</v>
      </c>
      <c r="X15" s="31">
        <v>34.26</v>
      </c>
      <c r="Y15" s="31">
        <v>469.78</v>
      </c>
      <c r="Z15" s="33">
        <v>0</v>
      </c>
      <c r="AA15" s="33"/>
      <c r="AB15" s="44"/>
      <c r="AC15" s="33"/>
      <c r="AD15" s="46"/>
      <c r="AE15" s="33">
        <f t="shared" si="1"/>
        <v>999.54</v>
      </c>
      <c r="AF15" s="33">
        <f t="shared" si="2"/>
        <v>7242.2300000000005</v>
      </c>
      <c r="AG15" s="31">
        <f t="shared" si="3"/>
        <v>14484.460000000001</v>
      </c>
    </row>
    <row r="16" spans="1:33" ht="15" customHeight="1" x14ac:dyDescent="0.25">
      <c r="A16" s="17" t="s">
        <v>29</v>
      </c>
      <c r="B16" s="18" t="s">
        <v>30</v>
      </c>
      <c r="C16" s="48" t="s">
        <v>21</v>
      </c>
      <c r="D16" s="49">
        <v>38534</v>
      </c>
      <c r="E16" s="48" t="s">
        <v>22</v>
      </c>
      <c r="F16" s="48" t="s">
        <v>98</v>
      </c>
      <c r="G16" s="51" t="s">
        <v>97</v>
      </c>
      <c r="H16" s="34">
        <v>2032.58</v>
      </c>
      <c r="I16" s="31"/>
      <c r="J16" s="34">
        <v>1219.55</v>
      </c>
      <c r="K16" s="31"/>
      <c r="L16" s="31">
        <v>556.4</v>
      </c>
      <c r="M16" s="31"/>
      <c r="N16" s="31"/>
      <c r="O16" s="34">
        <v>138.38</v>
      </c>
      <c r="P16" s="31">
        <v>1651.18</v>
      </c>
      <c r="Q16" s="34">
        <v>413.98</v>
      </c>
      <c r="R16" s="34">
        <v>229.7</v>
      </c>
      <c r="S16" s="33"/>
      <c r="T16" s="33">
        <v>0</v>
      </c>
      <c r="U16" s="31">
        <v>2000</v>
      </c>
      <c r="V16" s="33">
        <f t="shared" si="0"/>
        <v>8241.77</v>
      </c>
      <c r="W16" s="45">
        <v>495.5</v>
      </c>
      <c r="X16" s="31">
        <v>34.26</v>
      </c>
      <c r="Y16" s="31">
        <v>469.78</v>
      </c>
      <c r="Z16" s="33">
        <v>0</v>
      </c>
      <c r="AA16" s="33"/>
      <c r="AB16" s="44"/>
      <c r="AC16" s="33"/>
      <c r="AD16" s="31">
        <v>3164.19</v>
      </c>
      <c r="AE16" s="33">
        <f t="shared" si="1"/>
        <v>4163.7299999999996</v>
      </c>
      <c r="AF16" s="33">
        <f t="shared" si="2"/>
        <v>4078.0400000000009</v>
      </c>
      <c r="AG16" s="31">
        <f t="shared" si="3"/>
        <v>8156.0800000000017</v>
      </c>
    </row>
    <row r="17" spans="1:33" ht="15" customHeight="1" x14ac:dyDescent="0.25">
      <c r="A17" s="17" t="s">
        <v>89</v>
      </c>
      <c r="B17" s="18" t="s">
        <v>90</v>
      </c>
      <c r="C17" s="30" t="s">
        <v>64</v>
      </c>
      <c r="D17" s="47" t="s">
        <v>75</v>
      </c>
      <c r="E17" s="52" t="s">
        <v>93</v>
      </c>
      <c r="F17" s="48" t="s">
        <v>92</v>
      </c>
      <c r="G17" s="51" t="s">
        <v>91</v>
      </c>
      <c r="H17" s="34"/>
      <c r="I17" s="31"/>
      <c r="J17" s="34"/>
      <c r="K17" s="31"/>
      <c r="L17" s="31"/>
      <c r="M17" s="31"/>
      <c r="N17" s="31"/>
      <c r="O17" s="34"/>
      <c r="P17" s="31"/>
      <c r="Q17" s="34"/>
      <c r="R17" s="34"/>
      <c r="S17" s="33"/>
      <c r="T17" s="33"/>
      <c r="U17" s="31"/>
      <c r="V17" s="33"/>
      <c r="W17" s="31"/>
      <c r="X17" s="31"/>
      <c r="Y17" s="31"/>
      <c r="Z17" s="33"/>
      <c r="AA17" s="33"/>
      <c r="AB17" s="44"/>
      <c r="AC17" s="33"/>
      <c r="AD17" s="31"/>
      <c r="AE17" s="33"/>
      <c r="AF17" s="33"/>
      <c r="AG17" s="31"/>
    </row>
    <row r="18" spans="1:33" ht="15" customHeight="1" x14ac:dyDescent="0.25">
      <c r="A18" s="17" t="s">
        <v>100</v>
      </c>
      <c r="B18" s="18" t="s">
        <v>101</v>
      </c>
      <c r="C18" s="30" t="s">
        <v>64</v>
      </c>
      <c r="D18" s="47">
        <v>44636</v>
      </c>
      <c r="E18" s="52" t="s">
        <v>93</v>
      </c>
      <c r="F18" s="48" t="s">
        <v>92</v>
      </c>
      <c r="G18" s="51" t="s">
        <v>102</v>
      </c>
      <c r="H18" s="34"/>
      <c r="I18" s="31"/>
      <c r="J18" s="34"/>
      <c r="K18" s="31"/>
      <c r="L18" s="31"/>
      <c r="M18" s="31"/>
      <c r="N18" s="31"/>
      <c r="O18" s="34"/>
      <c r="P18" s="31"/>
      <c r="Q18" s="34"/>
      <c r="R18" s="34"/>
      <c r="S18" s="33"/>
      <c r="T18" s="33"/>
      <c r="U18" s="31"/>
      <c r="V18" s="33"/>
      <c r="W18" s="31"/>
      <c r="X18" s="31"/>
      <c r="Y18" s="31"/>
      <c r="Z18" s="33"/>
      <c r="AA18" s="33"/>
      <c r="AB18" s="44"/>
      <c r="AC18" s="33"/>
      <c r="AD18" s="31"/>
      <c r="AE18" s="33"/>
      <c r="AF18" s="33"/>
      <c r="AG18" s="31"/>
    </row>
    <row r="19" spans="1:33" ht="15" customHeight="1" x14ac:dyDescent="0.25">
      <c r="A19" s="17" t="s">
        <v>103</v>
      </c>
      <c r="B19" s="18" t="s">
        <v>104</v>
      </c>
      <c r="C19" s="30" t="s">
        <v>64</v>
      </c>
      <c r="D19" s="47">
        <v>44682</v>
      </c>
      <c r="E19" s="52" t="s">
        <v>93</v>
      </c>
      <c r="F19" s="48" t="s">
        <v>92</v>
      </c>
      <c r="G19" s="51" t="s">
        <v>94</v>
      </c>
      <c r="H19" s="34"/>
      <c r="I19" s="31"/>
      <c r="J19" s="34"/>
      <c r="K19" s="31"/>
      <c r="L19" s="31"/>
      <c r="M19" s="31"/>
      <c r="N19" s="31"/>
      <c r="O19" s="34"/>
      <c r="P19" s="31"/>
      <c r="Q19" s="34"/>
      <c r="R19" s="34"/>
      <c r="S19" s="33"/>
      <c r="T19" s="33"/>
      <c r="U19" s="31"/>
      <c r="V19" s="33"/>
      <c r="W19" s="31"/>
      <c r="X19" s="31"/>
      <c r="Y19" s="31"/>
      <c r="Z19" s="33"/>
      <c r="AA19" s="33"/>
      <c r="AB19" s="44"/>
      <c r="AC19" s="33"/>
      <c r="AD19" s="31"/>
      <c r="AE19" s="33"/>
      <c r="AF19" s="33"/>
      <c r="AG19" s="31"/>
    </row>
    <row r="20" spans="1:33" ht="15" customHeight="1" x14ac:dyDescent="0.25">
      <c r="A20" s="17" t="s">
        <v>116</v>
      </c>
      <c r="B20" s="18" t="s">
        <v>115</v>
      </c>
      <c r="C20" s="30" t="s">
        <v>118</v>
      </c>
      <c r="D20" s="47">
        <v>45200</v>
      </c>
      <c r="E20" s="52" t="s">
        <v>93</v>
      </c>
      <c r="F20" s="48" t="s">
        <v>117</v>
      </c>
      <c r="G20" s="51" t="s">
        <v>108</v>
      </c>
      <c r="H20" s="34"/>
      <c r="I20" s="31"/>
      <c r="J20" s="34"/>
      <c r="K20" s="31"/>
      <c r="L20" s="31"/>
      <c r="M20" s="31"/>
      <c r="N20" s="31"/>
      <c r="O20" s="34"/>
      <c r="P20" s="31"/>
      <c r="Q20" s="34"/>
      <c r="R20" s="34"/>
      <c r="S20" s="33"/>
      <c r="T20" s="33"/>
      <c r="U20" s="31"/>
      <c r="V20" s="33"/>
      <c r="W20" s="31"/>
      <c r="X20" s="31"/>
      <c r="Y20" s="31"/>
      <c r="Z20" s="33"/>
      <c r="AA20" s="33"/>
      <c r="AB20" s="44"/>
      <c r="AC20" s="33"/>
      <c r="AD20" s="31"/>
      <c r="AE20" s="33"/>
      <c r="AF20" s="33"/>
      <c r="AG20" s="31"/>
    </row>
    <row r="21" spans="1:33" ht="15" customHeight="1" x14ac:dyDescent="0.25">
      <c r="A21" s="17" t="s">
        <v>105</v>
      </c>
      <c r="B21" s="18" t="s">
        <v>106</v>
      </c>
      <c r="C21" s="30" t="s">
        <v>64</v>
      </c>
      <c r="D21" s="47">
        <v>44728</v>
      </c>
      <c r="E21" s="52" t="s">
        <v>93</v>
      </c>
      <c r="F21" s="48" t="s">
        <v>107</v>
      </c>
      <c r="G21" s="51" t="s">
        <v>108</v>
      </c>
      <c r="H21" s="34"/>
      <c r="I21" s="31"/>
      <c r="J21" s="34"/>
      <c r="K21" s="31"/>
      <c r="L21" s="31"/>
      <c r="M21" s="31"/>
      <c r="N21" s="31"/>
      <c r="O21" s="34"/>
      <c r="P21" s="31"/>
      <c r="Q21" s="34"/>
      <c r="R21" s="34"/>
      <c r="S21" s="33"/>
      <c r="T21" s="33"/>
      <c r="U21" s="31"/>
      <c r="V21" s="33"/>
      <c r="W21" s="31"/>
      <c r="X21" s="31"/>
      <c r="Y21" s="31"/>
      <c r="Z21" s="33"/>
      <c r="AA21" s="33"/>
      <c r="AB21" s="44"/>
      <c r="AC21" s="33"/>
      <c r="AD21" s="31"/>
      <c r="AE21" s="33"/>
      <c r="AF21" s="33"/>
      <c r="AG21" s="31"/>
    </row>
    <row r="22" spans="1:33" ht="15" customHeight="1" x14ac:dyDescent="0.25">
      <c r="A22" s="17" t="s">
        <v>109</v>
      </c>
      <c r="B22" s="18" t="s">
        <v>110</v>
      </c>
      <c r="C22" s="30" t="s">
        <v>64</v>
      </c>
      <c r="D22" s="47" t="s">
        <v>75</v>
      </c>
      <c r="E22" s="52" t="s">
        <v>93</v>
      </c>
      <c r="F22" s="48" t="s">
        <v>92</v>
      </c>
      <c r="G22" s="51" t="s">
        <v>88</v>
      </c>
      <c r="H22" s="34"/>
      <c r="I22" s="31"/>
      <c r="J22" s="34"/>
      <c r="K22" s="31"/>
      <c r="L22" s="31"/>
      <c r="M22" s="31"/>
      <c r="N22" s="31"/>
      <c r="O22" s="34"/>
      <c r="P22" s="31"/>
      <c r="Q22" s="34"/>
      <c r="R22" s="34"/>
      <c r="S22" s="33"/>
      <c r="T22" s="33"/>
      <c r="U22" s="31"/>
      <c r="V22" s="33"/>
      <c r="W22" s="31"/>
      <c r="X22" s="31"/>
      <c r="Y22" s="31"/>
      <c r="Z22" s="33"/>
      <c r="AA22" s="33"/>
      <c r="AB22" s="44"/>
      <c r="AC22" s="33"/>
      <c r="AD22" s="31"/>
      <c r="AE22" s="33"/>
      <c r="AF22" s="33"/>
      <c r="AG22" s="31"/>
    </row>
    <row r="23" spans="1:33" ht="15" customHeight="1" x14ac:dyDescent="0.25">
      <c r="A23" s="27"/>
      <c r="B23" s="27"/>
      <c r="C23" s="27"/>
      <c r="D23" s="27"/>
      <c r="E23" s="27"/>
      <c r="F23" s="27"/>
      <c r="G23" s="27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0">
        <v>0</v>
      </c>
      <c r="AG23" s="19">
        <v>0</v>
      </c>
    </row>
    <row r="24" spans="1:33" ht="15" customHeight="1" x14ac:dyDescent="0.25">
      <c r="AE24" s="22" t="s">
        <v>53</v>
      </c>
      <c r="AF24" s="23">
        <f>SUM(AF8:AF23)</f>
        <v>64656.5</v>
      </c>
      <c r="AG24" s="24">
        <f>SUM(AG8:AG23)</f>
        <v>129313</v>
      </c>
    </row>
    <row r="25" spans="1:33" ht="15" customHeight="1" x14ac:dyDescent="0.25">
      <c r="AF25" s="11"/>
    </row>
    <row r="26" spans="1:33" ht="15" customHeight="1" x14ac:dyDescent="0.25">
      <c r="A26" s="4" t="s">
        <v>72</v>
      </c>
      <c r="B26"/>
      <c r="C26" s="5"/>
      <c r="D26" s="5"/>
      <c r="E26"/>
      <c r="AF26" s="11"/>
    </row>
    <row r="27" spans="1:33" ht="15" customHeight="1" x14ac:dyDescent="0.25">
      <c r="A27" s="6" t="s">
        <v>73</v>
      </c>
      <c r="B27"/>
      <c r="C27" s="5"/>
      <c r="D27" s="5"/>
      <c r="E27"/>
    </row>
    <row r="28" spans="1:33" ht="15" customHeight="1" x14ac:dyDescent="0.25">
      <c r="A28" s="6" t="s">
        <v>32</v>
      </c>
      <c r="B28"/>
      <c r="C28" s="5"/>
      <c r="D28" s="5"/>
      <c r="E28"/>
    </row>
    <row r="29" spans="1:33" ht="15" customHeight="1" x14ac:dyDescent="0.25">
      <c r="A29" s="6"/>
      <c r="B29"/>
      <c r="C29" s="5"/>
      <c r="D29" s="5"/>
      <c r="E29"/>
    </row>
    <row r="30" spans="1:33" ht="15" customHeight="1" x14ac:dyDescent="0.25">
      <c r="A30"/>
      <c r="B30"/>
      <c r="C30" s="7" t="s">
        <v>33</v>
      </c>
      <c r="D30" s="8" t="s">
        <v>95</v>
      </c>
      <c r="E30"/>
    </row>
    <row r="32" spans="1:33" ht="15" customHeight="1" x14ac:dyDescent="0.2">
      <c r="A32" s="6" t="s">
        <v>34</v>
      </c>
    </row>
    <row r="33" spans="1:1" ht="15" customHeight="1" x14ac:dyDescent="0.25">
      <c r="A33" s="10" t="s">
        <v>40</v>
      </c>
    </row>
    <row r="34" spans="1:1" ht="15" customHeight="1" x14ac:dyDescent="0.25">
      <c r="A34" s="10" t="s">
        <v>41</v>
      </c>
    </row>
    <row r="35" spans="1:1" ht="15" customHeight="1" x14ac:dyDescent="0.25">
      <c r="A35" s="9" t="s">
        <v>35</v>
      </c>
    </row>
    <row r="36" spans="1:1" ht="15" customHeight="1" x14ac:dyDescent="0.25">
      <c r="A36" s="9" t="s">
        <v>36</v>
      </c>
    </row>
    <row r="37" spans="1:1" ht="15" customHeight="1" x14ac:dyDescent="0.25">
      <c r="A37" s="9" t="s">
        <v>37</v>
      </c>
    </row>
    <row r="38" spans="1:1" ht="15" customHeight="1" x14ac:dyDescent="0.25">
      <c r="A38" s="9" t="s">
        <v>42</v>
      </c>
    </row>
    <row r="39" spans="1:1" ht="15" customHeight="1" x14ac:dyDescent="0.25">
      <c r="A39" s="10" t="s">
        <v>38</v>
      </c>
    </row>
    <row r="40" spans="1:1" ht="15" customHeight="1" x14ac:dyDescent="0.25">
      <c r="A40" s="9" t="s">
        <v>43</v>
      </c>
    </row>
    <row r="41" spans="1:1" ht="15" customHeight="1" x14ac:dyDescent="0.25">
      <c r="A41" s="9" t="s">
        <v>44</v>
      </c>
    </row>
    <row r="42" spans="1:1" ht="15" customHeight="1" x14ac:dyDescent="0.25">
      <c r="A42" s="9" t="s">
        <v>45</v>
      </c>
    </row>
    <row r="43" spans="1:1" ht="15" customHeight="1" x14ac:dyDescent="0.25">
      <c r="A43" s="9" t="s">
        <v>39</v>
      </c>
    </row>
    <row r="44" spans="1:1" ht="15" customHeight="1" x14ac:dyDescent="0.25">
      <c r="A44" s="9" t="s">
        <v>96</v>
      </c>
    </row>
    <row r="45" spans="1:1" ht="15" customHeight="1" x14ac:dyDescent="0.25">
      <c r="A45" s="21" t="s">
        <v>49</v>
      </c>
    </row>
  </sheetData>
  <mergeCells count="2">
    <mergeCell ref="H6:V6"/>
    <mergeCell ref="W6:AE6"/>
  </mergeCells>
  <hyperlinks>
    <hyperlink ref="D30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2024-05-22T20:28:51Z</dcterms:modified>
</cp:coreProperties>
</file>